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660"/>
  </bookViews>
  <sheets>
    <sheet name="Master 1 GL" sheetId="1" r:id="rId1"/>
    <sheet name="Master 2 GL" sheetId="2" r:id="rId2"/>
    <sheet name="Master 1 GBS" sheetId="3" r:id="rId3"/>
    <sheet name="Master 2 GBS" sheetId="4" r:id="rId4"/>
    <sheet name="Master 1 Hydrogéologie" sheetId="5" r:id="rId5"/>
    <sheet name="Master 1 RG" sheetId="6" r:id="rId6"/>
    <sheet name="Master HRE" sheetId="7" r:id="rId7"/>
  </sheets>
  <calcPr calcId="144525"/>
</workbook>
</file>

<file path=xl/calcChain.xml><?xml version="1.0" encoding="utf-8"?>
<calcChain xmlns="http://schemas.openxmlformats.org/spreadsheetml/2006/main">
  <c r="F43" i="6" l="1"/>
  <c r="F40" i="6"/>
  <c r="F31" i="6"/>
  <c r="E31" i="6"/>
  <c r="F30" i="6"/>
  <c r="E30" i="6"/>
  <c r="F29" i="6"/>
  <c r="F28" i="6"/>
  <c r="E27" i="6"/>
  <c r="F26" i="6"/>
  <c r="E26" i="6"/>
  <c r="E25" i="6"/>
  <c r="E24" i="6"/>
</calcChain>
</file>

<file path=xl/sharedStrings.xml><?xml version="1.0" encoding="utf-8"?>
<sst xmlns="http://schemas.openxmlformats.org/spreadsheetml/2006/main" count="459" uniqueCount="194">
  <si>
    <t>الجمهورية الجزائرية الديمقراطية الشعبية</t>
  </si>
  <si>
    <t>République Algérienne Démocratique Populaire</t>
  </si>
  <si>
    <t>وزارة التعلبم العالي و البحث العلمي</t>
  </si>
  <si>
    <t xml:space="preserve">Ministère de  L’Enseignement  Supérieur </t>
  </si>
  <si>
    <t>جامعة وهران 2 أحمد بن محمد</t>
  </si>
  <si>
    <t>et de la  Recherche Scientifique</t>
  </si>
  <si>
    <t>كلية علوم الارض و الكون</t>
  </si>
  <si>
    <t>Université d’Oran 2 Mohamed Ben Ahmed</t>
  </si>
  <si>
    <t>Faculté  des Sciences de la Terre &amp; de l'Univers</t>
  </si>
  <si>
    <t>P-V Global de Commission de Classement et d'orientation</t>
  </si>
  <si>
    <t>Premier année  Master Académique, en Science de la Terre, Spécialité : Géodynamique de la Lithosphère (GL)</t>
  </si>
  <si>
    <t xml:space="preserve"> Les critères qui ont été retenus pour l' admission des candidats sont les suivant  :</t>
  </si>
  <si>
    <t xml:space="preserve">1-  Titulaire de licence </t>
  </si>
  <si>
    <t>2- Classement (par ordre de mérite)</t>
  </si>
  <si>
    <t xml:space="preserve">3-  Le choix du candidat </t>
  </si>
  <si>
    <t xml:space="preserve">4- Disponibilité des places </t>
  </si>
  <si>
    <t xml:space="preserve"> Apres avoir examiner les dossiers fournis, la Commission est parvenue aux tableaux suivants:</t>
  </si>
  <si>
    <t>Master Option : Géodynamique de la Lithosphère (GL)</t>
  </si>
  <si>
    <t>Liste des 80% etudiants retenus</t>
  </si>
  <si>
    <t>matricule_bac</t>
  </si>
  <si>
    <t>annee_bac</t>
  </si>
  <si>
    <t>nom et prénom</t>
  </si>
  <si>
    <t>spécialité de Licence</t>
  </si>
  <si>
    <t>moyenne de classement</t>
  </si>
  <si>
    <t>classement</t>
  </si>
  <si>
    <t>Anciens diplômes LMD de  l'etablissement - 20%</t>
  </si>
  <si>
    <t>Etablissement d'origine</t>
  </si>
  <si>
    <t>le responsable du master</t>
  </si>
  <si>
    <t>Le Chef de Departement</t>
  </si>
  <si>
    <t xml:space="preserve">       Le Doyen</t>
  </si>
  <si>
    <t>FSTU - Dpt Science de la Terre2021/2022</t>
  </si>
  <si>
    <t xml:space="preserve"> en date  :27/09/2021</t>
  </si>
  <si>
    <t>MRABET AMIRA</t>
  </si>
  <si>
    <t>Géologie</t>
  </si>
  <si>
    <t>SEMAOUI MOHAMED</t>
  </si>
  <si>
    <t>BELFARH IMANE</t>
  </si>
  <si>
    <t>BOUNOUALA MOKHTARIA</t>
  </si>
  <si>
    <t>TLEMSANI BAYA</t>
  </si>
  <si>
    <t>AMARI ALAEDDINE</t>
  </si>
  <si>
    <t>ABDOUNI ASMAA</t>
  </si>
  <si>
    <t>BENAHMED YASSER ALI</t>
  </si>
  <si>
    <t>HADDOUCHE AICHA</t>
  </si>
  <si>
    <t>SERRADJ FATIMA ZOHRA</t>
  </si>
  <si>
    <t>Univ Hassiba Benbouali Chlef</t>
  </si>
  <si>
    <t>Univ Oran 2 Mohamed Ben Ahmed</t>
  </si>
  <si>
    <t>MARZINE AMMAR</t>
  </si>
  <si>
    <t>Rachid Bendoukha</t>
  </si>
  <si>
    <r>
      <t>Premier année Master Spécialité :</t>
    </r>
    <r>
      <rPr>
        <sz val="11"/>
        <color indexed="8"/>
        <rFont val="Calibri"/>
        <family val="2"/>
      </rPr>
      <t xml:space="preserve">  Sciences de la Terre -Géodynamique de la Lithosphère</t>
    </r>
  </si>
  <si>
    <r>
      <t xml:space="preserve">         </t>
    </r>
    <r>
      <rPr>
        <i/>
        <sz val="11"/>
        <color indexed="8"/>
        <rFont val="Calibri"/>
        <family val="2"/>
      </rPr>
      <t xml:space="preserve"> Liste des étudiants retenus  par la Commission de Classement et d'orientation</t>
    </r>
  </si>
  <si>
    <r>
      <t>L</t>
    </r>
    <r>
      <rPr>
        <sz val="11"/>
        <color indexed="8"/>
        <rFont val="Calibri"/>
        <family val="2"/>
        <scheme val="minor"/>
      </rPr>
      <t xml:space="preserve">a Commission de Classement et d'orientations s est reuni  pour  étude les dossiers de candidature pour l' inscription en </t>
    </r>
  </si>
  <si>
    <t>HOUAT MOHAMED ABDELGHANI</t>
  </si>
  <si>
    <t>MAAZOUZ MOHAMED AMINE</t>
  </si>
  <si>
    <r>
      <t>Deuxieme année Master Spécialité :</t>
    </r>
    <r>
      <rPr>
        <i/>
        <sz val="11"/>
        <color indexed="8"/>
        <rFont val="Calibri"/>
        <family val="2"/>
      </rPr>
      <t xml:space="preserve">  Sciences de la Terre -Géodynamique de la Lithosphère</t>
    </r>
  </si>
  <si>
    <t>Liste des étudiants retenus  par la Commission de Classement et d'orientation</t>
  </si>
  <si>
    <r>
      <t>L</t>
    </r>
    <r>
      <rPr>
        <i/>
        <sz val="11"/>
        <color indexed="8"/>
        <rFont val="Calibri"/>
        <family val="2"/>
      </rPr>
      <t xml:space="preserve">a Commission de Classement et d'orientations s est reuni  pour  étude les dossiers de candidature pour l' inscription en </t>
    </r>
  </si>
  <si>
    <t>Deuxieme année  Master Académique, en Science de la Terre, Spécialité : Géodynamique de la Lithosphère (GL)</t>
  </si>
  <si>
    <t>Anciens diplômes de  l'etablissement - 20%</t>
  </si>
  <si>
    <t xml:space="preserve">Diplôme / spécialité </t>
  </si>
  <si>
    <t>KAROUI FATIMA ZOHRA</t>
  </si>
  <si>
    <t>Ingeniorat - Ensembles Cristalins</t>
  </si>
  <si>
    <r>
      <t>Premiere année Master Spécialité :</t>
    </r>
    <r>
      <rPr>
        <i/>
        <sz val="16"/>
        <color indexed="8"/>
        <rFont val="Calibri"/>
        <family val="2"/>
      </rPr>
      <t xml:space="preserve">  Sciences de la Terre - Géologie des Bassins Sédimentaires (GBS)</t>
    </r>
  </si>
  <si>
    <r>
      <t xml:space="preserve">         </t>
    </r>
    <r>
      <rPr>
        <i/>
        <sz val="16"/>
        <color indexed="8"/>
        <rFont val="Calibri"/>
        <family val="2"/>
      </rPr>
      <t xml:space="preserve"> Liste des étudiants retenus  par la Commission de Classement et d'orientation</t>
    </r>
  </si>
  <si>
    <t xml:space="preserve"> en date  : 04/10/2021</t>
  </si>
  <si>
    <r>
      <t>L</t>
    </r>
    <r>
      <rPr>
        <i/>
        <sz val="14"/>
        <color indexed="8"/>
        <rFont val="Calibri"/>
        <family val="2"/>
      </rPr>
      <t xml:space="preserve">a Commission de Classement et d'orientations s est reuni  pour  étude les dossiers de candidature pour l' inscription en </t>
    </r>
  </si>
  <si>
    <t>Premiere année  Master Académique, en Science de la Terre, Spécialité : Géologie des Bassins Sédimentaires (GBS)</t>
  </si>
  <si>
    <t>FSTU - Dpt Science de la Terre 2021/2022</t>
  </si>
  <si>
    <t>Master Option : Géologie des Bassins Sédimentaires</t>
  </si>
  <si>
    <t>Liste des 80% étudiants retenus</t>
  </si>
  <si>
    <t>matricule bac</t>
  </si>
  <si>
    <t>année bac</t>
  </si>
  <si>
    <t>MANSOURI Radia</t>
  </si>
  <si>
    <t>BOUKLI Hacen Noufel</t>
  </si>
  <si>
    <t>SASSI Ahmed Houssem</t>
  </si>
  <si>
    <t>BENOUZA Alaeddine</t>
  </si>
  <si>
    <t>MEZIANE Rima</t>
  </si>
  <si>
    <t>BENCHEIKH CHIOUAKIA Hasnia</t>
  </si>
  <si>
    <t>BENGUELLAZ Djaoued Yacine</t>
  </si>
  <si>
    <t>NOUAR Ayoub</t>
  </si>
  <si>
    <t>MEDKOUR Abdelmoumen</t>
  </si>
  <si>
    <t>BEN CHIKH Mohamed Ala eddine</t>
  </si>
  <si>
    <t>KHELFAOUI Manel</t>
  </si>
  <si>
    <t>KELLEL Abdelmadjid</t>
  </si>
  <si>
    <t xml:space="preserve">RAHMANI Abir </t>
  </si>
  <si>
    <t xml:space="preserve">TOUAF Abdelkarim </t>
  </si>
  <si>
    <t>BENKHEIRA Mostefa</t>
  </si>
  <si>
    <t xml:space="preserve">Anciens diplômes LMD de  l'etablissement </t>
  </si>
  <si>
    <t>Listes des étudiants des 20% retenus</t>
  </si>
  <si>
    <t>annee bac</t>
  </si>
  <si>
    <t>MAKHLOUF Amina</t>
  </si>
  <si>
    <t>FARA Nour El Houda</t>
  </si>
  <si>
    <t>TRAD Chahinez</t>
  </si>
  <si>
    <t>TALHI Chihab Eddine</t>
  </si>
  <si>
    <t>YEKHLEF Djalal</t>
  </si>
  <si>
    <t>BENRAMDANE Mohammed Zakaria</t>
  </si>
  <si>
    <t xml:space="preserve">Candidats non retenus </t>
  </si>
  <si>
    <r>
      <t xml:space="preserve"> </t>
    </r>
    <r>
      <rPr>
        <b/>
        <sz val="11"/>
        <color theme="1"/>
        <rFont val="Calibri"/>
        <family val="2"/>
        <scheme val="minor"/>
      </rPr>
      <t>Diplômes non conformes au Domaine STU</t>
    </r>
  </si>
  <si>
    <t xml:space="preserve">ZEMA Imene </t>
  </si>
  <si>
    <t>Hydrocarbure (Géophysique)</t>
  </si>
  <si>
    <t>MEDJMADJ  Lamri</t>
  </si>
  <si>
    <t>Génie Civil</t>
  </si>
  <si>
    <t>Les membres de la Commission de Classement et d'orientation</t>
  </si>
  <si>
    <t>Le Chef de Département</t>
  </si>
  <si>
    <t>Le Doyen</t>
  </si>
  <si>
    <t xml:space="preserve"> Liste des étudiants retenus  par la Commission de Classement et d'orientation</t>
  </si>
  <si>
    <r>
      <t>Deuxieme année Master Spécialité :</t>
    </r>
    <r>
      <rPr>
        <i/>
        <sz val="11"/>
        <color indexed="8"/>
        <rFont val="Calibri"/>
        <family val="2"/>
      </rPr>
      <t xml:space="preserve">  Sciences de la Terre -Géologie des Bassins Sédimentaires (GBS)</t>
    </r>
  </si>
  <si>
    <r>
      <rPr>
        <b/>
        <i/>
        <sz val="11"/>
        <color rgb="FF000000"/>
        <rFont val="Calibri"/>
        <family val="2"/>
      </rPr>
      <t>Deuxieme année  Master Académique</t>
    </r>
    <r>
      <rPr>
        <i/>
        <sz val="11"/>
        <color rgb="FF000000"/>
        <rFont val="Calibri"/>
        <family val="2"/>
      </rPr>
      <t>, en Science de la Terre, Spécialité :Géologie des Bassins Sédimentaires (GBS)</t>
    </r>
  </si>
  <si>
    <t>Diplôme/Spécialité</t>
  </si>
  <si>
    <t>SALAH Abderraouf</t>
  </si>
  <si>
    <t>Ingeniorat : Ensembles Sédimentaires</t>
  </si>
  <si>
    <r>
      <t>Première  année Master Spécialité :</t>
    </r>
    <r>
      <rPr>
        <i/>
        <sz val="16"/>
        <color indexed="8"/>
        <rFont val="Calibri"/>
        <family val="2"/>
      </rPr>
      <t xml:space="preserve">  Sciences de la Terre - Hydrogéologie</t>
    </r>
  </si>
  <si>
    <t xml:space="preserve"> en date  : 27/09/2021</t>
  </si>
  <si>
    <r>
      <t>L</t>
    </r>
    <r>
      <rPr>
        <i/>
        <sz val="12"/>
        <color indexed="8"/>
        <rFont val="Calibri"/>
        <family val="2"/>
      </rPr>
      <t xml:space="preserve">a Commission de Classement et d'orientation s'est réunie  pour  étudier les dossiers de candidature pour l' inscription en </t>
    </r>
  </si>
  <si>
    <t>Première année  Master Académique, en Science de la Terre, Spécialité : Hydrogéologie</t>
  </si>
  <si>
    <t xml:space="preserve"> Apres avoir examiné les dossiers fournis, la Commission est parvenue aux tableaux suivants :</t>
  </si>
  <si>
    <t>Master Option : Hydrogéologie</t>
  </si>
  <si>
    <t>TAHRI Bouchra</t>
  </si>
  <si>
    <t>Géologie appliquée</t>
  </si>
  <si>
    <t>SAHRAOUI Asmaa</t>
  </si>
  <si>
    <t>ALSIDCHIKH Warda</t>
  </si>
  <si>
    <t>LARBI Slimane</t>
  </si>
  <si>
    <t>ZIOUANE Hania</t>
  </si>
  <si>
    <t>BOUDOUMI Mohamed</t>
  </si>
  <si>
    <t>KHERFI Fatima Zohra</t>
  </si>
  <si>
    <t xml:space="preserve"> Nouveaux diplômes LMD des autres établissements  - 20%</t>
  </si>
  <si>
    <t>Moyenne de classement</t>
  </si>
  <si>
    <t>Classement</t>
  </si>
  <si>
    <t>BESSEDIK Roumaissa</t>
  </si>
  <si>
    <t>Hydrogéologie</t>
  </si>
  <si>
    <t>C.U. Mascara</t>
  </si>
  <si>
    <t>BELKACEMI Tahar</t>
  </si>
  <si>
    <t>C.U. Tndouf</t>
  </si>
  <si>
    <t>Le Responsable du Master</t>
  </si>
  <si>
    <t xml:space="preserve">   Le Doyen</t>
  </si>
  <si>
    <t xml:space="preserve">    MEBROUK Naima</t>
  </si>
  <si>
    <r>
      <t>Premier année Master Spécialité :</t>
    </r>
    <r>
      <rPr>
        <i/>
        <sz val="16"/>
        <color indexed="8"/>
        <rFont val="Times New Roman"/>
        <family val="1"/>
      </rPr>
      <t xml:space="preserve">  Sciences de la Terre - RISQUE  GEOLOGIQUE </t>
    </r>
  </si>
  <si>
    <r>
      <t xml:space="preserve">         </t>
    </r>
    <r>
      <rPr>
        <i/>
        <sz val="16"/>
        <color indexed="8"/>
        <rFont val="Times New Roman"/>
        <family val="1"/>
      </rPr>
      <t xml:space="preserve"> Liste des étudiants retenus  par la Commission de Classement et d'orientation</t>
    </r>
  </si>
  <si>
    <r>
      <t>L</t>
    </r>
    <r>
      <rPr>
        <i/>
        <sz val="14"/>
        <color indexed="8"/>
        <rFont val="Times New Roman"/>
        <family val="1"/>
      </rPr>
      <t xml:space="preserve">a Commission de Classement et d'orientations s est reuni  pour  étude les dossiers de candidature pour l' inscription en </t>
    </r>
  </si>
  <si>
    <t>Premiere année  Master Académique, en Science de la Terre, Spécialité : hydrogéologie</t>
  </si>
  <si>
    <t>Master Option : RISQUE GEOLOGIQUE</t>
  </si>
  <si>
    <t>BRAHIM  Oumar Saad</t>
  </si>
  <si>
    <t>Géologie Appliquée</t>
  </si>
  <si>
    <t>OSMANI Yousra</t>
  </si>
  <si>
    <t>BOUTERFAIA  Abdallah</t>
  </si>
  <si>
    <t>RAHMANI Abir Wahiba</t>
  </si>
  <si>
    <t xml:space="preserve">Géologie Fondamentale </t>
  </si>
  <si>
    <t>BEKIRI  Housseyn</t>
  </si>
  <si>
    <t>SAADLI Zakaria</t>
  </si>
  <si>
    <t>DRAOUCHE Mokhtar</t>
  </si>
  <si>
    <t>Anciens diplômes LMD  et autres l'étabissements  - 20%</t>
  </si>
  <si>
    <t xml:space="preserve">REBHI Inas </t>
  </si>
  <si>
    <t>Géologie Fondamentale-Sédimentologie</t>
  </si>
  <si>
    <t>Univ-Oran 2</t>
  </si>
  <si>
    <t>BENNAAMA Amina</t>
  </si>
  <si>
    <t xml:space="preserve">NADOR MOHAMMED Elamine </t>
  </si>
  <si>
    <t>Hydrogeologie</t>
  </si>
  <si>
    <t>TEDJINI LATIFA</t>
  </si>
  <si>
    <t xml:space="preserve">Géologie Fondamentale-Stratigraphie </t>
  </si>
  <si>
    <t>MESSOUAK  Youcef</t>
  </si>
  <si>
    <t>Géophysique</t>
  </si>
  <si>
    <t>USTHB-Alger</t>
  </si>
  <si>
    <t>Mr. NADJI Abdelmansour</t>
  </si>
  <si>
    <r>
      <t>Premier année Master Spécialité :</t>
    </r>
    <r>
      <rPr>
        <i/>
        <sz val="16"/>
        <color indexed="8"/>
        <rFont val="Times New Roman"/>
        <family val="1"/>
      </rPr>
      <t xml:space="preserve">  Sciences de la Terre - HYDROSYSTEME ET RESSOURCES EN EAU</t>
    </r>
  </si>
  <si>
    <t>Premiere année  Master Académique, en Science de la Terre, Spécialité : HYDROSYSTEME ET RESSOURCES EN EAU</t>
  </si>
  <si>
    <t>Master Option :HYDROSYSTEME ET RESSOURCE EN EAU</t>
  </si>
  <si>
    <t>KADRI RAJAA</t>
  </si>
  <si>
    <t>Géologie appliqué</t>
  </si>
  <si>
    <t>12.17</t>
  </si>
  <si>
    <t>AZIZI KHOULOUD</t>
  </si>
  <si>
    <t>10.93</t>
  </si>
  <si>
    <t>BENALLAL NABILA</t>
  </si>
  <si>
    <t>10.59</t>
  </si>
  <si>
    <t>BOUNOUA CHAHRAZED</t>
  </si>
  <si>
    <t>10.51</t>
  </si>
  <si>
    <t>AGGOUN MOHAMED ABDELDJALIL</t>
  </si>
  <si>
    <t>09.96</t>
  </si>
  <si>
    <t>OSMANI YOUSRA</t>
  </si>
  <si>
    <t>09.87</t>
  </si>
  <si>
    <t>HAMITOUCHE HATEM</t>
  </si>
  <si>
    <t>09.98</t>
  </si>
  <si>
    <t>BERREZOUG FADOUA</t>
  </si>
  <si>
    <t>09.69</t>
  </si>
  <si>
    <t>AISSAOUI KHAWLA</t>
  </si>
  <si>
    <t>09.66</t>
  </si>
  <si>
    <t xml:space="preserve"> Nouveaux diplômes LMD des autre l'étabissement  - 20%</t>
  </si>
  <si>
    <t>SOLTANI YAHIA</t>
  </si>
  <si>
    <t xml:space="preserve">Ingéniorat - Hydrogéologie </t>
  </si>
  <si>
    <t>Univ Oran 2</t>
  </si>
  <si>
    <t>MAHI  MOHAMMED MEDJAHED</t>
  </si>
  <si>
    <t>Géologie Fondamentale -Stratigraphie</t>
  </si>
  <si>
    <t>ORAN 2</t>
  </si>
  <si>
    <t xml:space="preserve">LISTE D'ATENTE </t>
  </si>
  <si>
    <t>DJOUALIL ABDELGHAFOUR</t>
  </si>
  <si>
    <t>UNIVERSITE DE TAMANRASSET</t>
  </si>
  <si>
    <t>BENOMAR TOUFIK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</si>
</sst>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66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i/>
      <sz val="11"/>
      <color theme="6" tint="-0.249977111117893"/>
      <name val="Times New Roman"/>
      <family val="1"/>
    </font>
    <font>
      <b/>
      <sz val="11"/>
      <name val="Calibri"/>
      <family val="2"/>
      <scheme val="minor"/>
    </font>
    <font>
      <b/>
      <sz val="11"/>
      <color rgb="FF336600"/>
      <name val="Times New Roman"/>
      <family val="1"/>
    </font>
    <font>
      <i/>
      <sz val="11"/>
      <color theme="1"/>
      <name val="Calibri"/>
      <family val="2"/>
      <scheme val="minor"/>
    </font>
    <font>
      <sz val="11"/>
      <name val="Simplified Arabic"/>
      <family val="1"/>
    </font>
    <font>
      <sz val="11"/>
      <name val="Calibri"/>
      <family val="2"/>
      <scheme val="minor"/>
    </font>
    <font>
      <sz val="11"/>
      <color indexed="8"/>
      <name val="Simplified Arabic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rgb="FF000000"/>
      <name val="Calibri"/>
      <family val="2"/>
    </font>
    <font>
      <i/>
      <sz val="11"/>
      <color indexed="8"/>
      <name val="Calibri"/>
      <family val="2"/>
    </font>
    <font>
      <i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6"/>
      <color indexed="8"/>
      <name val="Calibri"/>
      <family val="2"/>
    </font>
    <font>
      <i/>
      <sz val="12"/>
      <color rgb="FF000000"/>
      <name val="Calibri"/>
      <family val="2"/>
    </font>
    <font>
      <i/>
      <sz val="16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4"/>
      <color rgb="FF000000"/>
      <name val="Calibri"/>
      <family val="2"/>
    </font>
    <font>
      <i/>
      <sz val="14"/>
      <color indexed="8"/>
      <name val="Calibri"/>
      <family val="2"/>
    </font>
    <font>
      <i/>
      <sz val="16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rgb="FF000000"/>
      <name val="Calibri"/>
      <family val="2"/>
    </font>
    <font>
      <i/>
      <sz val="12"/>
      <color indexed="8"/>
      <name val="Calibri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Simplified Arabic"/>
      <family val="1"/>
    </font>
    <font>
      <sz val="11"/>
      <color rgb="FF000000"/>
      <name val="Calibri"/>
      <family val="2"/>
      <scheme val="minor"/>
    </font>
    <font>
      <sz val="12"/>
      <color indexed="8"/>
      <name val="Simplified Arabic"/>
      <family val="1"/>
    </font>
    <font>
      <b/>
      <i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6"/>
      <color theme="1"/>
      <name val="Times New Roman"/>
      <family val="1"/>
    </font>
    <font>
      <i/>
      <sz val="16"/>
      <color indexed="8"/>
      <name val="Times New Roman"/>
      <family val="1"/>
    </font>
    <font>
      <i/>
      <sz val="12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4"/>
      <color indexed="8"/>
      <name val="Times New Roman"/>
      <family val="1"/>
    </font>
    <font>
      <i/>
      <sz val="16"/>
      <color rgb="FF000000"/>
      <name val="Times New Roman"/>
      <family val="1"/>
    </font>
    <font>
      <b/>
      <i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Font="1"/>
    <xf numFmtId="0" fontId="1" fillId="0" borderId="0" xfId="0" applyFont="1" applyAlignment="1"/>
    <xf numFmtId="0" fontId="2" fillId="0" borderId="0" xfId="0" applyFont="1"/>
    <xf numFmtId="164" fontId="0" fillId="0" borderId="0" xfId="0" applyNumberFormat="1" applyFont="1"/>
    <xf numFmtId="0" fontId="3" fillId="3" borderId="0" xfId="0" applyFont="1" applyFill="1" applyAlignment="1">
      <alignment horizontal="center"/>
    </xf>
    <xf numFmtId="0" fontId="1" fillId="3" borderId="0" xfId="0" applyFont="1" applyFill="1" applyAlignment="1"/>
    <xf numFmtId="0" fontId="4" fillId="0" borderId="0" xfId="0" applyFont="1"/>
    <xf numFmtId="0" fontId="2" fillId="3" borderId="0" xfId="0" applyFont="1" applyFill="1"/>
    <xf numFmtId="164" fontId="0" fillId="3" borderId="0" xfId="0" applyNumberFormat="1" applyFont="1" applyFill="1"/>
    <xf numFmtId="0" fontId="0" fillId="3" borderId="0" xfId="0" applyFont="1" applyFill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 applyFill="1" applyBorder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8" fillId="2" borderId="4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14" fillId="0" borderId="0" xfId="0" applyFont="1" applyAlignment="1"/>
    <xf numFmtId="0" fontId="16" fillId="3" borderId="0" xfId="0" applyFont="1" applyFill="1"/>
    <xf numFmtId="0" fontId="14" fillId="0" borderId="0" xfId="0" applyFont="1"/>
    <xf numFmtId="164" fontId="14" fillId="0" borderId="0" xfId="0" applyNumberFormat="1" applyFont="1" applyAlignment="1"/>
    <xf numFmtId="0" fontId="12" fillId="0" borderId="0" xfId="0" applyFont="1" applyAlignment="1">
      <alignment horizontal="left" readingOrder="1"/>
    </xf>
    <xf numFmtId="164" fontId="12" fillId="0" borderId="0" xfId="0" applyNumberFormat="1" applyFont="1" applyAlignment="1"/>
    <xf numFmtId="164" fontId="12" fillId="0" borderId="0" xfId="0" applyNumberFormat="1" applyFont="1" applyFill="1" applyAlignment="1"/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0" fillId="0" borderId="0" xfId="0" applyFont="1" applyBorder="1"/>
    <xf numFmtId="164" fontId="11" fillId="0" borderId="0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9" fillId="0" borderId="0" xfId="0" applyFont="1" applyBorder="1"/>
    <xf numFmtId="0" fontId="18" fillId="0" borderId="0" xfId="0" applyFont="1"/>
    <xf numFmtId="164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left"/>
    </xf>
    <xf numFmtId="0" fontId="19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64" fontId="20" fillId="2" borderId="3" xfId="0" applyNumberFormat="1" applyFont="1" applyFill="1" applyBorder="1" applyAlignment="1">
      <alignment horizontal="center"/>
    </xf>
    <xf numFmtId="1" fontId="19" fillId="0" borderId="3" xfId="0" applyNumberFormat="1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164" fontId="0" fillId="0" borderId="0" xfId="0" applyNumberFormat="1"/>
    <xf numFmtId="164" fontId="22" fillId="0" borderId="0" xfId="0" applyNumberFormat="1" applyFont="1"/>
    <xf numFmtId="0" fontId="9" fillId="0" borderId="0" xfId="0" applyFont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0" fillId="0" borderId="3" xfId="0" applyFont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left"/>
    </xf>
    <xf numFmtId="0" fontId="19" fillId="0" borderId="3" xfId="0" applyNumberFormat="1" applyFont="1" applyFill="1" applyBorder="1" applyAlignment="1" applyProtection="1">
      <alignment horizontal="left"/>
    </xf>
    <xf numFmtId="0" fontId="9" fillId="0" borderId="3" xfId="0" applyFont="1" applyBorder="1" applyAlignment="1">
      <alignment horizontal="left"/>
    </xf>
    <xf numFmtId="0" fontId="15" fillId="0" borderId="0" xfId="0" applyFont="1" applyAlignment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11" fillId="0" borderId="0" xfId="0" applyFont="1"/>
    <xf numFmtId="164" fontId="11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6" fillId="3" borderId="0" xfId="0" applyFont="1" applyFill="1" applyAlignment="1"/>
    <xf numFmtId="0" fontId="26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164" fontId="28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0" fillId="0" borderId="0" xfId="0" applyFont="1" applyAlignment="1"/>
    <xf numFmtId="0" fontId="27" fillId="0" borderId="0" xfId="0" applyFont="1"/>
    <xf numFmtId="0" fontId="31" fillId="3" borderId="0" xfId="0" applyFont="1" applyFill="1"/>
    <xf numFmtId="0" fontId="24" fillId="3" borderId="0" xfId="0" applyFont="1" applyFill="1"/>
    <xf numFmtId="0" fontId="24" fillId="0" borderId="0" xfId="0" applyFont="1"/>
    <xf numFmtId="164" fontId="32" fillId="0" borderId="0" xfId="0" applyNumberFormat="1" applyFont="1"/>
    <xf numFmtId="0" fontId="32" fillId="0" borderId="0" xfId="0" applyFont="1"/>
    <xf numFmtId="0" fontId="33" fillId="0" borderId="0" xfId="0" applyFont="1"/>
    <xf numFmtId="0" fontId="33" fillId="0" borderId="0" xfId="0" applyFont="1" applyAlignment="1"/>
    <xf numFmtId="0" fontId="35" fillId="0" borderId="0" xfId="0" applyFont="1" applyAlignment="1"/>
    <xf numFmtId="164" fontId="30" fillId="0" borderId="0" xfId="0" applyNumberFormat="1" applyFont="1" applyAlignme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readingOrder="1"/>
    </xf>
    <xf numFmtId="164" fontId="25" fillId="0" borderId="0" xfId="0" applyNumberFormat="1" applyFont="1" applyAlignment="1"/>
    <xf numFmtId="164" fontId="25" fillId="0" borderId="0" xfId="0" applyNumberFormat="1" applyFont="1" applyFill="1" applyAlignment="1"/>
    <xf numFmtId="0" fontId="25" fillId="0" borderId="0" xfId="0" applyFont="1" applyAlignment="1">
      <alignment horizontal="right"/>
    </xf>
    <xf numFmtId="164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164" fontId="22" fillId="0" borderId="0" xfId="0" applyNumberFormat="1" applyFont="1" applyBorder="1" applyAlignment="1">
      <alignment horizontal="center"/>
    </xf>
    <xf numFmtId="0" fontId="36" fillId="0" borderId="0" xfId="0" applyFont="1" applyAlignment="1"/>
    <xf numFmtId="0" fontId="37" fillId="0" borderId="0" xfId="0" applyFont="1" applyFill="1" applyBorder="1" applyAlignment="1">
      <alignment horizontal="center"/>
    </xf>
    <xf numFmtId="0" fontId="0" fillId="2" borderId="0" xfId="0" applyFill="1"/>
    <xf numFmtId="164" fontId="22" fillId="0" borderId="1" xfId="0" applyNumberFormat="1" applyFont="1" applyBorder="1" applyAlignment="1">
      <alignment horizontal="center"/>
    </xf>
    <xf numFmtId="0" fontId="0" fillId="0" borderId="0" xfId="0" applyBorder="1"/>
    <xf numFmtId="0" fontId="22" fillId="2" borderId="0" xfId="0" applyFont="1" applyFill="1"/>
    <xf numFmtId="0" fontId="0" fillId="0" borderId="2" xfId="0" applyBorder="1"/>
    <xf numFmtId="0" fontId="38" fillId="2" borderId="3" xfId="0" applyFont="1" applyFill="1" applyBorder="1" applyAlignment="1">
      <alignment horizontal="center"/>
    </xf>
    <xf numFmtId="0" fontId="38" fillId="0" borderId="3" xfId="0" applyFont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/>
    </xf>
    <xf numFmtId="164" fontId="38" fillId="0" borderId="3" xfId="0" applyNumberFormat="1" applyFont="1" applyBorder="1" applyAlignment="1">
      <alignment horizontal="center"/>
    </xf>
    <xf numFmtId="0" fontId="39" fillId="0" borderId="3" xfId="0" applyFont="1" applyFill="1" applyBorder="1" applyAlignment="1">
      <alignment horizontal="center" vertical="center"/>
    </xf>
    <xf numFmtId="0" fontId="39" fillId="0" borderId="3" xfId="0" applyNumberFormat="1" applyFont="1" applyFill="1" applyBorder="1" applyAlignment="1" applyProtection="1"/>
    <xf numFmtId="164" fontId="40" fillId="2" borderId="3" xfId="0" applyNumberFormat="1" applyFont="1" applyFill="1" applyBorder="1" applyAlignment="1">
      <alignment horizontal="center" vertical="center"/>
    </xf>
    <xf numFmtId="1" fontId="39" fillId="0" borderId="3" xfId="0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3" xfId="0" applyFont="1" applyBorder="1"/>
    <xf numFmtId="0" fontId="0" fillId="0" borderId="3" xfId="0" applyFont="1" applyBorder="1" applyAlignment="1">
      <alignment horizont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/>
    </xf>
    <xf numFmtId="164" fontId="32" fillId="0" borderId="3" xfId="0" applyNumberFormat="1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/>
    </xf>
    <xf numFmtId="0" fontId="39" fillId="0" borderId="3" xfId="0" applyFont="1" applyBorder="1"/>
    <xf numFmtId="164" fontId="39" fillId="0" borderId="3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32" fillId="2" borderId="3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left" vertical="center"/>
    </xf>
    <xf numFmtId="164" fontId="32" fillId="0" borderId="3" xfId="0" applyNumberFormat="1" applyFont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164" fontId="40" fillId="2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29" fillId="0" borderId="0" xfId="0" applyFont="1" applyAlignment="1"/>
    <xf numFmtId="164" fontId="11" fillId="0" borderId="1" xfId="0" applyNumberFormat="1" applyFont="1" applyBorder="1" applyAlignment="1">
      <alignment horizontal="left"/>
    </xf>
    <xf numFmtId="164" fontId="9" fillId="0" borderId="4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30" fillId="0" borderId="0" xfId="0" applyFont="1"/>
    <xf numFmtId="0" fontId="28" fillId="0" borderId="0" xfId="0" applyFont="1"/>
    <xf numFmtId="0" fontId="45" fillId="0" borderId="0" xfId="0" applyFont="1"/>
    <xf numFmtId="0" fontId="36" fillId="0" borderId="0" xfId="0" applyFont="1" applyAlignment="1">
      <alignment horizontal="center"/>
    </xf>
    <xf numFmtId="164" fontId="36" fillId="0" borderId="0" xfId="0" applyNumberFormat="1" applyFont="1" applyAlignment="1"/>
    <xf numFmtId="0" fontId="46" fillId="2" borderId="0" xfId="0" applyFont="1" applyFill="1"/>
    <xf numFmtId="164" fontId="37" fillId="0" borderId="0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left" vertical="center"/>
    </xf>
    <xf numFmtId="0" fontId="48" fillId="0" borderId="3" xfId="0" applyFont="1" applyBorder="1"/>
    <xf numFmtId="164" fontId="49" fillId="2" borderId="3" xfId="0" applyNumberFormat="1" applyFont="1" applyFill="1" applyBorder="1" applyAlignment="1">
      <alignment horizontal="center" vertical="center"/>
    </xf>
    <xf numFmtId="1" fontId="47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vertical="center"/>
    </xf>
    <xf numFmtId="0" fontId="39" fillId="0" borderId="7" xfId="0" applyFont="1" applyFill="1" applyBorder="1" applyAlignment="1">
      <alignment horizontal="center" vertical="center"/>
    </xf>
    <xf numFmtId="164" fontId="49" fillId="2" borderId="7" xfId="0" applyNumberFormat="1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vertical="center"/>
    </xf>
    <xf numFmtId="0" fontId="48" fillId="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41" fillId="0" borderId="0" xfId="0" applyFont="1" applyFill="1" applyBorder="1"/>
    <xf numFmtId="164" fontId="49" fillId="2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18" fillId="0" borderId="0" xfId="0" applyFont="1" applyFill="1" applyBorder="1"/>
    <xf numFmtId="0" fontId="38" fillId="0" borderId="3" xfId="0" applyFont="1" applyFill="1" applyBorder="1"/>
    <xf numFmtId="0" fontId="48" fillId="0" borderId="9" xfId="0" applyFont="1" applyFill="1" applyBorder="1" applyAlignment="1">
      <alignment vertical="center"/>
    </xf>
    <xf numFmtId="164" fontId="49" fillId="0" borderId="3" xfId="0" applyNumberFormat="1" applyFont="1" applyFill="1" applyBorder="1" applyAlignment="1">
      <alignment horizontal="center" vertical="center"/>
    </xf>
    <xf numFmtId="164" fontId="47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50" fillId="0" borderId="0" xfId="0" applyFont="1" applyAlignment="1"/>
    <xf numFmtId="0" fontId="51" fillId="0" borderId="0" xfId="0" applyFont="1" applyAlignment="1"/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64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/>
    <xf numFmtId="0" fontId="9" fillId="0" borderId="0" xfId="0" applyFont="1"/>
    <xf numFmtId="0" fontId="51" fillId="3" borderId="0" xfId="0" applyFont="1" applyFill="1" applyAlignment="1"/>
    <xf numFmtId="0" fontId="51" fillId="3" borderId="0" xfId="0" applyFont="1" applyFill="1" applyAlignment="1">
      <alignment horizontal="center"/>
    </xf>
    <xf numFmtId="0" fontId="52" fillId="3" borderId="0" xfId="0" applyFont="1" applyFill="1" applyAlignment="1">
      <alignment horizontal="center"/>
    </xf>
    <xf numFmtId="164" fontId="53" fillId="3" borderId="0" xfId="0" applyNumberFormat="1" applyFont="1" applyFill="1" applyAlignment="1">
      <alignment horizontal="center"/>
    </xf>
    <xf numFmtId="0" fontId="53" fillId="3" borderId="0" xfId="0" applyFont="1" applyFill="1" applyAlignment="1">
      <alignment horizontal="center"/>
    </xf>
    <xf numFmtId="0" fontId="52" fillId="0" borderId="0" xfId="0" applyFont="1"/>
    <xf numFmtId="0" fontId="56" fillId="0" borderId="0" xfId="0" applyFont="1" applyAlignment="1"/>
    <xf numFmtId="0" fontId="52" fillId="3" borderId="0" xfId="0" applyFont="1" applyFill="1"/>
    <xf numFmtId="0" fontId="54" fillId="3" borderId="0" xfId="0" applyFont="1" applyFill="1"/>
    <xf numFmtId="164" fontId="10" fillId="0" borderId="0" xfId="0" applyNumberFormat="1" applyFont="1"/>
    <xf numFmtId="0" fontId="10" fillId="0" borderId="0" xfId="0" applyFont="1"/>
    <xf numFmtId="0" fontId="57" fillId="0" borderId="0" xfId="0" applyFont="1"/>
    <xf numFmtId="0" fontId="57" fillId="0" borderId="0" xfId="0" applyFont="1" applyAlignment="1"/>
    <xf numFmtId="0" fontId="59" fillId="0" borderId="0" xfId="0" applyFont="1" applyAlignment="1"/>
    <xf numFmtId="164" fontId="56" fillId="0" borderId="0" xfId="0" applyNumberFormat="1" applyFont="1" applyAlignme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readingOrder="1"/>
    </xf>
    <xf numFmtId="164" fontId="50" fillId="0" borderId="0" xfId="0" applyNumberFormat="1" applyFont="1" applyAlignment="1"/>
    <xf numFmtId="164" fontId="50" fillId="0" borderId="0" xfId="0" applyNumberFormat="1" applyFont="1" applyFill="1" applyAlignment="1"/>
    <xf numFmtId="0" fontId="50" fillId="0" borderId="0" xfId="0" applyFont="1" applyAlignment="1">
      <alignment horizontal="right"/>
    </xf>
    <xf numFmtId="0" fontId="9" fillId="2" borderId="0" xfId="0" applyFont="1" applyFill="1"/>
    <xf numFmtId="0" fontId="41" fillId="0" borderId="0" xfId="0" applyFont="1" applyAlignment="1">
      <alignment horizontal="center" vertical="center"/>
    </xf>
    <xf numFmtId="164" fontId="41" fillId="0" borderId="0" xfId="0" applyNumberFormat="1" applyFont="1" applyBorder="1" applyAlignment="1">
      <alignment horizontal="center"/>
    </xf>
    <xf numFmtId="0" fontId="60" fillId="0" borderId="0" xfId="0" applyFont="1" applyAlignment="1"/>
    <xf numFmtId="0" fontId="61" fillId="0" borderId="0" xfId="0" applyFont="1"/>
    <xf numFmtId="0" fontId="62" fillId="0" borderId="0" xfId="0" applyFont="1" applyFill="1" applyBorder="1" applyAlignment="1">
      <alignment horizontal="center"/>
    </xf>
    <xf numFmtId="0" fontId="18" fillId="2" borderId="0" xfId="0" applyFont="1" applyFill="1"/>
    <xf numFmtId="164" fontId="41" fillId="0" borderId="1" xfId="0" applyNumberFormat="1" applyFont="1" applyBorder="1" applyAlignment="1">
      <alignment horizontal="center"/>
    </xf>
    <xf numFmtId="164" fontId="62" fillId="0" borderId="0" xfId="0" applyNumberFormat="1" applyFont="1" applyFill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164" fontId="9" fillId="0" borderId="0" xfId="0" applyNumberFormat="1" applyFont="1"/>
    <xf numFmtId="0" fontId="9" fillId="0" borderId="2" xfId="0" applyFont="1" applyBorder="1"/>
    <xf numFmtId="0" fontId="41" fillId="2" borderId="3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164" fontId="41" fillId="0" borderId="3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64" fontId="63" fillId="2" borderId="3" xfId="0" applyNumberFormat="1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1" fontId="42" fillId="0" borderId="3" xfId="0" applyNumberFormat="1" applyFont="1" applyFill="1" applyBorder="1" applyAlignment="1">
      <alignment horizontal="center" vertical="center"/>
    </xf>
    <xf numFmtId="0" fontId="9" fillId="2" borderId="11" xfId="0" quotePrefix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64" fontId="63" fillId="2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/>
    <xf numFmtId="0" fontId="41" fillId="2" borderId="7" xfId="0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164" fontId="41" fillId="0" borderId="7" xfId="0" applyNumberFormat="1" applyFont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64" fontId="63" fillId="0" borderId="3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/>
    <xf numFmtId="0" fontId="41" fillId="0" borderId="0" xfId="0" applyFont="1"/>
    <xf numFmtId="164" fontId="41" fillId="0" borderId="0" xfId="0" applyNumberFormat="1" applyFont="1"/>
    <xf numFmtId="0" fontId="55" fillId="0" borderId="0" xfId="0" applyFont="1" applyAlignment="1"/>
    <xf numFmtId="0" fontId="9" fillId="2" borderId="3" xfId="0" quotePrefix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164" fontId="65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95250</xdr:rowOff>
    </xdr:from>
    <xdr:to>
      <xdr:col>2</xdr:col>
      <xdr:colOff>1825752</xdr:colOff>
      <xdr:row>2</xdr:row>
      <xdr:rowOff>97155</xdr:rowOff>
    </xdr:to>
    <xdr:pic>
      <xdr:nvPicPr>
        <xdr:cNvPr id="3" name="Image 1" descr="10858379_739899282792180_3187488971535980410_n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5625" y="285750"/>
          <a:ext cx="1533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</xdr:row>
      <xdr:rowOff>28575</xdr:rowOff>
    </xdr:from>
    <xdr:to>
      <xdr:col>2</xdr:col>
      <xdr:colOff>1802511</xdr:colOff>
      <xdr:row>2</xdr:row>
      <xdr:rowOff>28575</xdr:rowOff>
    </xdr:to>
    <xdr:pic>
      <xdr:nvPicPr>
        <xdr:cNvPr id="4" name="Image 1" descr="10858379_739899282792180_3187488971535980410_n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409575"/>
          <a:ext cx="1557909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428625</xdr:colOff>
      <xdr:row>2</xdr:row>
      <xdr:rowOff>47624</xdr:rowOff>
    </xdr:from>
    <xdr:to>
      <xdr:col>2</xdr:col>
      <xdr:colOff>1972818</xdr:colOff>
      <xdr:row>6</xdr:row>
      <xdr:rowOff>152399</xdr:rowOff>
    </xdr:to>
    <xdr:pic>
      <xdr:nvPicPr>
        <xdr:cNvPr id="5" name="Image 4" descr="10858379_739899282792180_3187488971535980410_n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90800" y="428624"/>
          <a:ext cx="1544193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95248</xdr:rowOff>
    </xdr:from>
    <xdr:to>
      <xdr:col>2</xdr:col>
      <xdr:colOff>765429</xdr:colOff>
      <xdr:row>5</xdr:row>
      <xdr:rowOff>190499</xdr:rowOff>
    </xdr:to>
    <xdr:pic>
      <xdr:nvPicPr>
        <xdr:cNvPr id="2" name="Image 1" descr="10858379_739899282792180_3187488971535980410_n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09850" y="285748"/>
          <a:ext cx="1565529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257176</xdr:colOff>
      <xdr:row>0</xdr:row>
      <xdr:rowOff>190499</xdr:rowOff>
    </xdr:from>
    <xdr:to>
      <xdr:col>2</xdr:col>
      <xdr:colOff>1571626</xdr:colOff>
      <xdr:row>6</xdr:row>
      <xdr:rowOff>28575</xdr:rowOff>
    </xdr:to>
    <xdr:pic>
      <xdr:nvPicPr>
        <xdr:cNvPr id="2" name="Image 1" descr="10858379_739899282792180_3187488971535980410_n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1176" y="190499"/>
          <a:ext cx="1314450" cy="1057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95248</xdr:rowOff>
    </xdr:from>
    <xdr:to>
      <xdr:col>2</xdr:col>
      <xdr:colOff>1175004</xdr:colOff>
      <xdr:row>6</xdr:row>
      <xdr:rowOff>190499</xdr:rowOff>
    </xdr:to>
    <xdr:pic>
      <xdr:nvPicPr>
        <xdr:cNvPr id="2" name="Image 1" descr="10858379_739899282792180_3187488971535980410_n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09850" y="476248"/>
          <a:ext cx="1565529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66674</xdr:rowOff>
    </xdr:from>
    <xdr:to>
      <xdr:col>2</xdr:col>
      <xdr:colOff>758571</xdr:colOff>
      <xdr:row>5</xdr:row>
      <xdr:rowOff>114300</xdr:rowOff>
    </xdr:to>
    <xdr:pic>
      <xdr:nvPicPr>
        <xdr:cNvPr id="2" name="Image 1" descr="10858379_739899282792180_3187488971535980410_n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0275" y="257174"/>
          <a:ext cx="1311021" cy="80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66675</xdr:rowOff>
    </xdr:from>
    <xdr:to>
      <xdr:col>2</xdr:col>
      <xdr:colOff>1143000</xdr:colOff>
      <xdr:row>5</xdr:row>
      <xdr:rowOff>123825</xdr:rowOff>
    </xdr:to>
    <xdr:pic>
      <xdr:nvPicPr>
        <xdr:cNvPr id="2" name="Image 1" descr="10858379_739899282792180_3187488971535980410_n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257175"/>
          <a:ext cx="8096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66675</xdr:rowOff>
    </xdr:from>
    <xdr:to>
      <xdr:col>2</xdr:col>
      <xdr:colOff>762000</xdr:colOff>
      <xdr:row>5</xdr:row>
      <xdr:rowOff>123825</xdr:rowOff>
    </xdr:to>
    <xdr:pic>
      <xdr:nvPicPr>
        <xdr:cNvPr id="2" name="Image 1" descr="10858379_739899282792180_3187488971535980410_n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95525" y="257175"/>
          <a:ext cx="1381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8"/>
  <sheetViews>
    <sheetView tabSelected="1" workbookViewId="0">
      <selection activeCell="C21" sqref="C21"/>
    </sheetView>
  </sheetViews>
  <sheetFormatPr baseColWidth="10" defaultRowHeight="15" x14ac:dyDescent="0.25"/>
  <cols>
    <col min="1" max="1" width="18.28515625" customWidth="1"/>
    <col min="2" max="2" width="14.140625" customWidth="1"/>
    <col min="3" max="3" width="34.85546875" customWidth="1"/>
    <col min="4" max="4" width="23.5703125" customWidth="1"/>
    <col min="5" max="5" width="32.28515625" customWidth="1"/>
    <col min="6" max="6" width="23.5703125" customWidth="1"/>
    <col min="7" max="7" width="10.85546875" customWidth="1"/>
  </cols>
  <sheetData>
    <row r="3" spans="1:7" x14ac:dyDescent="0.25">
      <c r="A3" s="1"/>
      <c r="B3" s="2" t="s">
        <v>0</v>
      </c>
      <c r="C3" s="1"/>
      <c r="D3" s="3" t="s">
        <v>1</v>
      </c>
      <c r="E3" s="4"/>
      <c r="F3" s="1"/>
      <c r="G3" s="27"/>
    </row>
    <row r="4" spans="1:7" x14ac:dyDescent="0.25">
      <c r="A4" s="1"/>
      <c r="B4" s="2" t="s">
        <v>2</v>
      </c>
      <c r="C4" s="1"/>
      <c r="D4" s="3" t="s">
        <v>3</v>
      </c>
      <c r="E4" s="4"/>
      <c r="F4" s="1"/>
      <c r="G4" s="1"/>
    </row>
    <row r="5" spans="1:7" x14ac:dyDescent="0.25">
      <c r="A5" s="1"/>
      <c r="B5" s="2" t="s">
        <v>4</v>
      </c>
      <c r="C5" s="1"/>
      <c r="D5" s="3" t="s">
        <v>5</v>
      </c>
      <c r="E5" s="4"/>
      <c r="F5" s="1"/>
      <c r="G5" s="1"/>
    </row>
    <row r="6" spans="1:7" x14ac:dyDescent="0.25">
      <c r="A6" s="5"/>
      <c r="B6" s="6" t="s">
        <v>6</v>
      </c>
      <c r="C6" s="1"/>
      <c r="D6" s="3" t="s">
        <v>7</v>
      </c>
      <c r="E6" s="4"/>
      <c r="F6" s="1"/>
      <c r="G6" s="1"/>
    </row>
    <row r="7" spans="1:7" x14ac:dyDescent="0.25">
      <c r="A7" s="7"/>
      <c r="B7" s="1"/>
      <c r="C7" s="12"/>
      <c r="D7" s="8" t="s">
        <v>8</v>
      </c>
      <c r="E7" s="9"/>
      <c r="F7" s="10"/>
      <c r="G7" s="1"/>
    </row>
    <row r="8" spans="1:7" x14ac:dyDescent="0.25">
      <c r="A8" s="7"/>
      <c r="B8" s="11"/>
      <c r="C8" s="1"/>
      <c r="D8" s="12"/>
      <c r="E8" s="13"/>
      <c r="F8" s="1"/>
      <c r="G8" s="1"/>
    </row>
    <row r="9" spans="1:7" x14ac:dyDescent="0.25">
      <c r="A9" s="28"/>
      <c r="B9" s="28"/>
      <c r="C9" s="29" t="s">
        <v>9</v>
      </c>
      <c r="D9" s="30"/>
      <c r="E9" s="31"/>
      <c r="F9" s="30"/>
      <c r="G9" s="1"/>
    </row>
    <row r="10" spans="1:7" x14ac:dyDescent="0.25">
      <c r="A10" s="28"/>
      <c r="B10" s="75" t="s">
        <v>47</v>
      </c>
      <c r="C10" s="76"/>
      <c r="D10" s="32"/>
      <c r="E10" s="33"/>
      <c r="F10" s="32"/>
      <c r="G10" s="14"/>
    </row>
    <row r="11" spans="1:7" x14ac:dyDescent="0.25">
      <c r="A11" s="34" t="s">
        <v>48</v>
      </c>
      <c r="B11" s="14"/>
      <c r="C11" s="29"/>
      <c r="D11" s="30"/>
      <c r="E11" s="31"/>
      <c r="F11" s="30"/>
      <c r="G11" s="14"/>
    </row>
    <row r="12" spans="1:7" x14ac:dyDescent="0.25">
      <c r="A12" s="14"/>
      <c r="B12" s="35" t="s">
        <v>31</v>
      </c>
      <c r="C12" s="10"/>
      <c r="D12" s="1"/>
      <c r="E12" s="4"/>
      <c r="F12" s="1"/>
      <c r="G12" s="14"/>
    </row>
    <row r="13" spans="1:7" x14ac:dyDescent="0.25">
      <c r="A13" s="14"/>
      <c r="B13" s="36" t="s">
        <v>49</v>
      </c>
      <c r="C13" s="1"/>
      <c r="D13" s="1"/>
      <c r="E13" s="4"/>
      <c r="F13" s="1"/>
      <c r="G13" s="14"/>
    </row>
    <row r="14" spans="1:7" x14ac:dyDescent="0.25">
      <c r="A14" s="14"/>
      <c r="B14" s="34" t="s">
        <v>10</v>
      </c>
      <c r="C14" s="34"/>
      <c r="D14" s="34"/>
      <c r="E14" s="37"/>
      <c r="F14" s="34"/>
      <c r="G14" s="14"/>
    </row>
    <row r="15" spans="1:7" x14ac:dyDescent="0.25">
      <c r="A15" s="14"/>
      <c r="B15" s="34" t="s">
        <v>11</v>
      </c>
      <c r="C15" s="34"/>
      <c r="D15" s="34"/>
      <c r="E15" s="37"/>
      <c r="F15" s="34"/>
      <c r="G15" s="14"/>
    </row>
    <row r="16" spans="1:7" x14ac:dyDescent="0.25">
      <c r="A16" s="29"/>
      <c r="B16" s="38" t="s">
        <v>12</v>
      </c>
      <c r="C16" s="29"/>
      <c r="D16" s="29"/>
      <c r="E16" s="39"/>
      <c r="F16" s="29"/>
      <c r="G16" s="14"/>
    </row>
    <row r="17" spans="1:7" x14ac:dyDescent="0.25">
      <c r="A17" s="29"/>
      <c r="B17" s="38" t="s">
        <v>13</v>
      </c>
      <c r="C17" s="29"/>
      <c r="D17" s="29"/>
      <c r="E17" s="40"/>
      <c r="F17" s="29"/>
      <c r="G17" s="29"/>
    </row>
    <row r="18" spans="1:7" x14ac:dyDescent="0.25">
      <c r="A18" s="41"/>
      <c r="B18" s="38" t="s">
        <v>14</v>
      </c>
      <c r="C18" s="29"/>
      <c r="D18" s="29"/>
      <c r="E18" s="39"/>
      <c r="F18" s="29"/>
      <c r="G18" s="29"/>
    </row>
    <row r="19" spans="1:7" x14ac:dyDescent="0.25">
      <c r="A19" s="1"/>
      <c r="B19" s="38" t="s">
        <v>15</v>
      </c>
      <c r="C19" s="1"/>
      <c r="D19" s="1"/>
      <c r="E19" s="39"/>
      <c r="F19" s="1"/>
      <c r="G19" s="29"/>
    </row>
    <row r="20" spans="1:7" x14ac:dyDescent="0.25">
      <c r="A20" s="29"/>
      <c r="B20" s="14" t="s">
        <v>16</v>
      </c>
      <c r="C20" s="29"/>
      <c r="D20" s="29"/>
      <c r="E20" s="39"/>
      <c r="F20" s="29"/>
      <c r="G20" s="27"/>
    </row>
    <row r="21" spans="1:7" x14ac:dyDescent="0.25">
      <c r="A21" s="29"/>
      <c r="B21" s="29"/>
      <c r="C21" s="29"/>
      <c r="D21" s="29"/>
      <c r="E21" s="42"/>
      <c r="F21" s="29"/>
      <c r="G21" s="14"/>
    </row>
    <row r="22" spans="1:7" x14ac:dyDescent="0.25">
      <c r="A22" s="29"/>
      <c r="B22" s="29"/>
      <c r="C22" s="14"/>
      <c r="D22" s="43" t="s">
        <v>30</v>
      </c>
      <c r="E22" s="44"/>
      <c r="F22" s="28"/>
      <c r="G22" s="14"/>
    </row>
    <row r="23" spans="1:7" x14ac:dyDescent="0.25">
      <c r="A23" s="45"/>
      <c r="B23" s="46"/>
      <c r="C23" s="27"/>
      <c r="D23" s="43" t="s">
        <v>17</v>
      </c>
      <c r="E23" s="47"/>
      <c r="F23" s="48"/>
      <c r="G23" s="49"/>
    </row>
    <row r="24" spans="1:7" x14ac:dyDescent="0.25">
      <c r="A24" s="45"/>
      <c r="B24" s="46"/>
      <c r="C24" s="27"/>
      <c r="D24" s="50" t="s">
        <v>18</v>
      </c>
      <c r="E24" s="44"/>
      <c r="F24" s="48"/>
      <c r="G24" s="49"/>
    </row>
    <row r="25" spans="1:7" x14ac:dyDescent="0.25">
      <c r="A25" s="45"/>
      <c r="B25" s="46"/>
      <c r="C25" s="27"/>
      <c r="D25" s="1"/>
      <c r="E25" s="4"/>
      <c r="F25" s="48"/>
      <c r="G25" s="49"/>
    </row>
    <row r="26" spans="1:7" x14ac:dyDescent="0.25">
      <c r="A26" s="51" t="s">
        <v>19</v>
      </c>
      <c r="B26" s="52" t="s">
        <v>20</v>
      </c>
      <c r="C26" s="53" t="s">
        <v>21</v>
      </c>
      <c r="D26" s="54" t="s">
        <v>22</v>
      </c>
      <c r="E26" s="55" t="s">
        <v>23</v>
      </c>
      <c r="F26" s="54" t="s">
        <v>24</v>
      </c>
      <c r="G26" s="49"/>
    </row>
    <row r="27" spans="1:7" ht="23.25" x14ac:dyDescent="0.25">
      <c r="A27" s="16">
        <v>37054543</v>
      </c>
      <c r="B27" s="17">
        <v>2018</v>
      </c>
      <c r="C27" s="18" t="s">
        <v>32</v>
      </c>
      <c r="D27" s="17" t="s">
        <v>33</v>
      </c>
      <c r="E27" s="19">
        <v>11.05</v>
      </c>
      <c r="F27" s="20">
        <v>1</v>
      </c>
      <c r="G27" s="21"/>
    </row>
    <row r="28" spans="1:7" ht="23.25" x14ac:dyDescent="0.25">
      <c r="A28" s="17">
        <v>37036679</v>
      </c>
      <c r="B28" s="17">
        <v>2017</v>
      </c>
      <c r="C28" s="18" t="s">
        <v>37</v>
      </c>
      <c r="D28" s="17" t="s">
        <v>33</v>
      </c>
      <c r="E28" s="19">
        <v>10.65</v>
      </c>
      <c r="F28" s="20">
        <v>2</v>
      </c>
      <c r="G28" s="21"/>
    </row>
    <row r="29" spans="1:7" ht="23.25" x14ac:dyDescent="0.25">
      <c r="A29" s="17">
        <v>38028905</v>
      </c>
      <c r="B29" s="17">
        <v>2017</v>
      </c>
      <c r="C29" s="18" t="s">
        <v>36</v>
      </c>
      <c r="D29" s="17" t="s">
        <v>33</v>
      </c>
      <c r="E29" s="19">
        <v>10.52</v>
      </c>
      <c r="F29" s="20">
        <v>3</v>
      </c>
      <c r="G29" s="21"/>
    </row>
    <row r="30" spans="1:7" ht="23.25" x14ac:dyDescent="0.25">
      <c r="A30" s="17">
        <v>38066986</v>
      </c>
      <c r="B30" s="17">
        <v>2016</v>
      </c>
      <c r="C30" s="18" t="s">
        <v>38</v>
      </c>
      <c r="D30" s="17" t="s">
        <v>33</v>
      </c>
      <c r="E30" s="19">
        <v>10.27</v>
      </c>
      <c r="F30" s="20">
        <v>4</v>
      </c>
      <c r="G30" s="21"/>
    </row>
    <row r="31" spans="1:7" ht="23.25" x14ac:dyDescent="0.25">
      <c r="A31" s="17">
        <v>37067001</v>
      </c>
      <c r="B31" s="17">
        <v>2017</v>
      </c>
      <c r="C31" s="18" t="s">
        <v>40</v>
      </c>
      <c r="D31" s="17" t="s">
        <v>33</v>
      </c>
      <c r="E31" s="26">
        <v>10.25</v>
      </c>
      <c r="F31" s="20">
        <v>5</v>
      </c>
      <c r="G31" s="21"/>
    </row>
    <row r="32" spans="1:7" ht="23.25" x14ac:dyDescent="0.25">
      <c r="A32" s="17">
        <v>38060414</v>
      </c>
      <c r="B32" s="22">
        <v>2017</v>
      </c>
      <c r="C32" s="23" t="s">
        <v>35</v>
      </c>
      <c r="D32" s="17" t="s">
        <v>33</v>
      </c>
      <c r="E32" s="19">
        <v>10.17</v>
      </c>
      <c r="F32" s="20">
        <v>6</v>
      </c>
      <c r="G32" s="21"/>
    </row>
    <row r="33" spans="1:7" ht="23.25" x14ac:dyDescent="0.25">
      <c r="A33" s="17">
        <v>38060818</v>
      </c>
      <c r="B33" s="17">
        <v>2017</v>
      </c>
      <c r="C33" s="18" t="s">
        <v>34</v>
      </c>
      <c r="D33" s="17" t="s">
        <v>33</v>
      </c>
      <c r="E33" s="19">
        <v>10.15</v>
      </c>
      <c r="F33" s="20">
        <v>7</v>
      </c>
      <c r="G33" s="56"/>
    </row>
    <row r="34" spans="1:7" ht="23.25" x14ac:dyDescent="0.25">
      <c r="A34" s="17">
        <v>37034337</v>
      </c>
      <c r="B34" s="17">
        <v>2017</v>
      </c>
      <c r="C34" s="18" t="s">
        <v>41</v>
      </c>
      <c r="D34" s="17" t="s">
        <v>33</v>
      </c>
      <c r="E34" s="19">
        <v>9.74</v>
      </c>
      <c r="F34" s="20">
        <v>8</v>
      </c>
      <c r="G34" s="21"/>
    </row>
    <row r="35" spans="1:7" ht="23.25" x14ac:dyDescent="0.25">
      <c r="A35" s="17">
        <v>37037125</v>
      </c>
      <c r="B35" s="17">
        <v>2017</v>
      </c>
      <c r="C35" s="18" t="s">
        <v>39</v>
      </c>
      <c r="D35" s="17" t="s">
        <v>33</v>
      </c>
      <c r="E35" s="19">
        <v>9.68</v>
      </c>
      <c r="F35" s="20">
        <v>9</v>
      </c>
      <c r="G35" s="21"/>
    </row>
    <row r="36" spans="1:7" x14ac:dyDescent="0.25">
      <c r="A36" s="1"/>
      <c r="B36" s="1"/>
      <c r="C36" s="1"/>
      <c r="D36" s="1"/>
      <c r="E36" s="1"/>
      <c r="F36" s="1"/>
      <c r="G36" s="21"/>
    </row>
    <row r="37" spans="1:7" x14ac:dyDescent="0.25">
      <c r="A37" s="1"/>
      <c r="B37" s="1"/>
      <c r="C37" s="57" t="s">
        <v>25</v>
      </c>
      <c r="D37" s="1"/>
      <c r="E37" s="1"/>
      <c r="F37" s="45"/>
      <c r="G37" s="56"/>
    </row>
    <row r="38" spans="1:7" x14ac:dyDescent="0.25">
      <c r="A38" s="1"/>
      <c r="B38" s="1"/>
      <c r="C38" s="1"/>
      <c r="D38" s="1"/>
      <c r="E38" s="1"/>
      <c r="F38" s="1"/>
      <c r="G38" s="56"/>
    </row>
    <row r="39" spans="1:7" x14ac:dyDescent="0.25">
      <c r="A39" s="51" t="s">
        <v>19</v>
      </c>
      <c r="B39" s="52" t="s">
        <v>20</v>
      </c>
      <c r="C39" s="53" t="s">
        <v>21</v>
      </c>
      <c r="D39" s="54" t="s">
        <v>22</v>
      </c>
      <c r="E39" s="58" t="s">
        <v>26</v>
      </c>
      <c r="F39" s="59" t="s">
        <v>23</v>
      </c>
      <c r="G39" s="54" t="s">
        <v>24</v>
      </c>
    </row>
    <row r="40" spans="1:7" ht="15.75" x14ac:dyDescent="0.25">
      <c r="A40" s="62">
        <v>38030565</v>
      </c>
      <c r="B40" s="62">
        <v>2016</v>
      </c>
      <c r="C40" s="77" t="s">
        <v>51</v>
      </c>
      <c r="D40" s="72" t="s">
        <v>33</v>
      </c>
      <c r="E40" s="72" t="s">
        <v>44</v>
      </c>
      <c r="F40" s="73">
        <v>12.44</v>
      </c>
      <c r="G40" s="74">
        <v>1</v>
      </c>
    </row>
    <row r="41" spans="1:7" ht="15.75" x14ac:dyDescent="0.25">
      <c r="A41" s="60">
        <v>37063196</v>
      </c>
      <c r="B41" s="60">
        <v>2016</v>
      </c>
      <c r="C41" s="78" t="s">
        <v>50</v>
      </c>
      <c r="D41" s="71" t="s">
        <v>33</v>
      </c>
      <c r="E41" s="72" t="s">
        <v>44</v>
      </c>
      <c r="F41" s="63">
        <v>12.07</v>
      </c>
      <c r="G41" s="64">
        <v>2</v>
      </c>
    </row>
    <row r="42" spans="1:7" x14ac:dyDescent="0.25">
      <c r="A42" s="60">
        <v>32007390</v>
      </c>
      <c r="B42" s="60">
        <v>2017</v>
      </c>
      <c r="C42" s="79" t="s">
        <v>42</v>
      </c>
      <c r="D42" s="61" t="s">
        <v>33</v>
      </c>
      <c r="E42" s="62" t="s">
        <v>43</v>
      </c>
      <c r="F42" s="63">
        <v>11.52</v>
      </c>
      <c r="G42" s="64">
        <v>3</v>
      </c>
    </row>
    <row r="43" spans="1:7" x14ac:dyDescent="0.25">
      <c r="A43" s="62">
        <v>8057521</v>
      </c>
      <c r="B43" s="62">
        <v>2012</v>
      </c>
      <c r="C43" s="80" t="s">
        <v>45</v>
      </c>
      <c r="D43" s="62" t="s">
        <v>33</v>
      </c>
      <c r="E43" s="62" t="s">
        <v>44</v>
      </c>
      <c r="F43" s="62">
        <v>10.35</v>
      </c>
      <c r="G43" s="74">
        <v>4</v>
      </c>
    </row>
    <row r="44" spans="1:7" x14ac:dyDescent="0.25">
      <c r="A44" s="70"/>
      <c r="B44" s="70"/>
      <c r="C44" s="70"/>
      <c r="D44" s="70"/>
      <c r="E44" s="70"/>
      <c r="F44" s="48"/>
      <c r="G44" s="45"/>
    </row>
    <row r="45" spans="1:7" ht="15.75" x14ac:dyDescent="0.25">
      <c r="A45" s="65" t="s">
        <v>27</v>
      </c>
      <c r="B45" s="66"/>
      <c r="C45" s="66"/>
      <c r="D45" s="67" t="s">
        <v>28</v>
      </c>
      <c r="E45" s="68"/>
      <c r="F45" s="69" t="s">
        <v>29</v>
      </c>
    </row>
    <row r="47" spans="1:7" ht="15.75" x14ac:dyDescent="0.25">
      <c r="A47" s="67" t="s">
        <v>46</v>
      </c>
    </row>
    <row r="48" spans="1:7" ht="15.75" x14ac:dyDescent="0.25">
      <c r="A48" s="24"/>
      <c r="B48" s="24"/>
      <c r="C48" s="24"/>
      <c r="D48" s="24"/>
      <c r="E48" s="25"/>
      <c r="F48" s="15"/>
      <c r="G48" s="15"/>
    </row>
  </sheetData>
  <pageMargins left="0.15748031496062992" right="0.15748031496062992" top="0.23622047244094491" bottom="0.27559055118110237" header="0.31496062992125984" footer="0.31496062992125984"/>
  <pageSetup paperSize="9" scale="9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8" workbookViewId="0">
      <selection activeCell="D21" sqref="D21"/>
    </sheetView>
  </sheetViews>
  <sheetFormatPr baseColWidth="10" defaultRowHeight="15" x14ac:dyDescent="0.25"/>
  <cols>
    <col min="3" max="3" width="44" customWidth="1"/>
    <col min="4" max="4" width="32.42578125" customWidth="1"/>
    <col min="5" max="5" width="31.7109375" bestFit="1" customWidth="1"/>
    <col min="6" max="6" width="22.85546875" bestFit="1" customWidth="1"/>
  </cols>
  <sheetData>
    <row r="2" spans="1:7" x14ac:dyDescent="0.25">
      <c r="A2" s="1"/>
      <c r="B2" s="2" t="s">
        <v>0</v>
      </c>
      <c r="C2" s="1"/>
      <c r="D2" s="3" t="s">
        <v>1</v>
      </c>
      <c r="E2" s="4"/>
      <c r="F2" s="1"/>
      <c r="G2" s="27"/>
    </row>
    <row r="3" spans="1:7" x14ac:dyDescent="0.25">
      <c r="A3" s="1"/>
      <c r="B3" s="2" t="s">
        <v>2</v>
      </c>
      <c r="C3" s="1"/>
      <c r="D3" s="3" t="s">
        <v>3</v>
      </c>
      <c r="E3" s="4"/>
      <c r="F3" s="1"/>
      <c r="G3" s="1"/>
    </row>
    <row r="4" spans="1:7" x14ac:dyDescent="0.25">
      <c r="A4" s="1"/>
      <c r="B4" s="2" t="s">
        <v>4</v>
      </c>
      <c r="C4" s="1"/>
      <c r="D4" s="3" t="s">
        <v>5</v>
      </c>
      <c r="E4" s="4"/>
      <c r="F4" s="1"/>
      <c r="G4" s="1"/>
    </row>
    <row r="5" spans="1:7" x14ac:dyDescent="0.25">
      <c r="A5" s="5"/>
      <c r="B5" s="6" t="s">
        <v>6</v>
      </c>
      <c r="C5" s="1"/>
      <c r="D5" s="3" t="s">
        <v>7</v>
      </c>
      <c r="E5" s="4"/>
      <c r="F5" s="1"/>
      <c r="G5" s="1"/>
    </row>
    <row r="6" spans="1:7" x14ac:dyDescent="0.25">
      <c r="A6" s="7"/>
      <c r="B6" s="1"/>
      <c r="C6" s="12"/>
      <c r="D6" s="8" t="s">
        <v>8</v>
      </c>
      <c r="E6" s="9"/>
      <c r="F6" s="10"/>
      <c r="G6" s="1"/>
    </row>
    <row r="7" spans="1:7" x14ac:dyDescent="0.25">
      <c r="A7" s="7"/>
      <c r="B7" s="11"/>
      <c r="C7" s="1"/>
      <c r="D7" s="12"/>
      <c r="E7" s="13"/>
      <c r="F7" s="1"/>
      <c r="G7" s="1"/>
    </row>
    <row r="8" spans="1:7" x14ac:dyDescent="0.25">
      <c r="A8" s="28"/>
      <c r="B8" s="28"/>
      <c r="C8" s="29" t="s">
        <v>9</v>
      </c>
      <c r="D8" s="30"/>
      <c r="E8" s="31"/>
      <c r="F8" s="30"/>
      <c r="G8" s="1"/>
    </row>
    <row r="9" spans="1:7" x14ac:dyDescent="0.25">
      <c r="A9" s="28"/>
      <c r="B9" s="75" t="s">
        <v>52</v>
      </c>
      <c r="C9" s="76"/>
      <c r="D9" s="32"/>
      <c r="E9" s="33"/>
      <c r="F9" s="32"/>
      <c r="G9" s="14"/>
    </row>
    <row r="10" spans="1:7" x14ac:dyDescent="0.25">
      <c r="B10" s="81" t="s">
        <v>53</v>
      </c>
      <c r="C10" s="29"/>
      <c r="D10" s="30"/>
      <c r="E10" s="31"/>
      <c r="F10" s="30"/>
      <c r="G10" s="14"/>
    </row>
    <row r="11" spans="1:7" x14ac:dyDescent="0.25">
      <c r="A11" s="14"/>
      <c r="B11" s="35" t="s">
        <v>31</v>
      </c>
      <c r="C11" s="10"/>
      <c r="D11" s="1"/>
      <c r="E11" s="4"/>
      <c r="F11" s="1"/>
      <c r="G11" s="14"/>
    </row>
    <row r="12" spans="1:7" x14ac:dyDescent="0.25">
      <c r="A12" s="14"/>
      <c r="B12" s="36" t="s">
        <v>54</v>
      </c>
      <c r="C12" s="1"/>
      <c r="D12" s="1"/>
      <c r="E12" s="4"/>
      <c r="F12" s="1"/>
      <c r="G12" s="14"/>
    </row>
    <row r="13" spans="1:7" x14ac:dyDescent="0.25">
      <c r="A13" s="14"/>
      <c r="B13" s="34" t="s">
        <v>55</v>
      </c>
      <c r="C13" s="34"/>
      <c r="D13" s="34"/>
      <c r="E13" s="37"/>
      <c r="F13" s="34"/>
      <c r="G13" s="14"/>
    </row>
    <row r="14" spans="1:7" x14ac:dyDescent="0.25">
      <c r="A14" s="14"/>
      <c r="B14" s="34" t="s">
        <v>11</v>
      </c>
      <c r="C14" s="34"/>
      <c r="D14" s="34"/>
      <c r="E14" s="37"/>
      <c r="F14" s="34"/>
      <c r="G14" s="14"/>
    </row>
    <row r="15" spans="1:7" x14ac:dyDescent="0.25">
      <c r="A15" s="29"/>
      <c r="B15" s="38" t="s">
        <v>12</v>
      </c>
      <c r="C15" s="29"/>
      <c r="D15" s="29"/>
      <c r="E15" s="39"/>
      <c r="F15" s="29"/>
      <c r="G15" s="14"/>
    </row>
    <row r="16" spans="1:7" x14ac:dyDescent="0.25">
      <c r="A16" s="29"/>
      <c r="B16" s="38" t="s">
        <v>13</v>
      </c>
      <c r="C16" s="29"/>
      <c r="D16" s="29"/>
      <c r="E16" s="40"/>
      <c r="F16" s="29"/>
      <c r="G16" s="29"/>
    </row>
    <row r="17" spans="1:7" x14ac:dyDescent="0.25">
      <c r="A17" s="41"/>
      <c r="B17" s="38" t="s">
        <v>14</v>
      </c>
      <c r="C17" s="29"/>
      <c r="D17" s="29"/>
      <c r="E17" s="39"/>
      <c r="F17" s="29"/>
      <c r="G17" s="29"/>
    </row>
    <row r="18" spans="1:7" x14ac:dyDescent="0.25">
      <c r="A18" s="1"/>
      <c r="B18" s="38" t="s">
        <v>15</v>
      </c>
      <c r="C18" s="1"/>
      <c r="D18" s="1"/>
      <c r="E18" s="39"/>
      <c r="F18" s="1"/>
      <c r="G18" s="29"/>
    </row>
    <row r="19" spans="1:7" x14ac:dyDescent="0.25">
      <c r="A19" s="29"/>
      <c r="B19" s="14" t="s">
        <v>16</v>
      </c>
      <c r="C19" s="29"/>
      <c r="D19" s="29"/>
      <c r="E19" s="39"/>
      <c r="F19" s="29"/>
      <c r="G19" s="27"/>
    </row>
    <row r="20" spans="1:7" x14ac:dyDescent="0.25">
      <c r="A20" s="29"/>
      <c r="B20" s="29"/>
      <c r="C20" s="29"/>
      <c r="D20" s="29"/>
      <c r="E20" s="42"/>
      <c r="F20" s="29"/>
      <c r="G20" s="14"/>
    </row>
    <row r="21" spans="1:7" ht="23.25" x14ac:dyDescent="0.25">
      <c r="A21" s="82"/>
      <c r="B21" s="82"/>
      <c r="C21" s="83"/>
      <c r="D21" s="82"/>
      <c r="E21" s="84"/>
      <c r="F21" s="85"/>
      <c r="G21" s="21"/>
    </row>
    <row r="22" spans="1:7" ht="23.25" x14ac:dyDescent="0.25">
      <c r="A22" s="82"/>
      <c r="B22" s="82"/>
      <c r="C22" s="83"/>
      <c r="D22" s="82"/>
      <c r="E22" s="84"/>
      <c r="F22" s="85"/>
      <c r="G22" s="21"/>
    </row>
    <row r="23" spans="1:7" x14ac:dyDescent="0.25">
      <c r="A23" s="1"/>
      <c r="B23" s="1"/>
      <c r="C23" s="57" t="s">
        <v>56</v>
      </c>
      <c r="D23" s="1"/>
      <c r="E23" s="1"/>
      <c r="F23" s="45"/>
      <c r="G23" s="56"/>
    </row>
    <row r="24" spans="1:7" x14ac:dyDescent="0.25">
      <c r="A24" s="1"/>
      <c r="B24" s="1"/>
      <c r="C24" s="1"/>
      <c r="D24" s="1"/>
      <c r="E24" s="1"/>
      <c r="F24" s="1"/>
      <c r="G24" s="56"/>
    </row>
    <row r="25" spans="1:7" x14ac:dyDescent="0.25">
      <c r="A25" s="51" t="s">
        <v>19</v>
      </c>
      <c r="B25" s="52" t="s">
        <v>20</v>
      </c>
      <c r="C25" s="53" t="s">
        <v>21</v>
      </c>
      <c r="D25" s="54" t="s">
        <v>57</v>
      </c>
      <c r="E25" s="58" t="s">
        <v>26</v>
      </c>
      <c r="F25" s="59" t="s">
        <v>23</v>
      </c>
      <c r="G25" s="54" t="s">
        <v>24</v>
      </c>
    </row>
    <row r="26" spans="1:7" x14ac:dyDescent="0.25">
      <c r="A26" s="86">
        <v>705597</v>
      </c>
      <c r="B26" s="86">
        <v>2007</v>
      </c>
      <c r="C26" s="86" t="s">
        <v>58</v>
      </c>
      <c r="D26" s="86" t="s">
        <v>59</v>
      </c>
      <c r="E26" s="87" t="s">
        <v>44</v>
      </c>
      <c r="F26" s="88"/>
      <c r="G26" s="88"/>
    </row>
    <row r="27" spans="1:7" x14ac:dyDescent="0.25">
      <c r="A27" s="70"/>
      <c r="B27" s="70"/>
      <c r="C27" s="70"/>
      <c r="D27" s="70"/>
      <c r="E27" s="70"/>
      <c r="F27" s="48"/>
      <c r="G27" s="45"/>
    </row>
    <row r="28" spans="1:7" x14ac:dyDescent="0.25">
      <c r="A28" s="89" t="s">
        <v>27</v>
      </c>
      <c r="B28" s="90"/>
      <c r="C28" s="90"/>
      <c r="D28" s="91" t="s">
        <v>28</v>
      </c>
      <c r="E28" s="4"/>
      <c r="F28" s="92" t="s">
        <v>29</v>
      </c>
      <c r="G28" s="48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91" t="s">
        <v>46</v>
      </c>
      <c r="B30" s="1"/>
      <c r="C30" s="1"/>
      <c r="D30" s="1"/>
      <c r="E30" s="1"/>
      <c r="F30" s="1"/>
      <c r="G3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topLeftCell="A40" workbookViewId="0">
      <selection activeCell="H48" sqref="H48"/>
    </sheetView>
  </sheetViews>
  <sheetFormatPr baseColWidth="10" defaultRowHeight="15" x14ac:dyDescent="0.25"/>
  <cols>
    <col min="1" max="1" width="17.42578125" customWidth="1"/>
    <col min="2" max="2" width="14.28515625" customWidth="1"/>
    <col min="3" max="3" width="36.7109375" customWidth="1"/>
    <col min="4" max="4" width="27.42578125" customWidth="1"/>
    <col min="5" max="5" width="29.140625" bestFit="1" customWidth="1"/>
    <col min="6" max="6" width="14.140625" bestFit="1" customWidth="1"/>
  </cols>
  <sheetData>
    <row r="2" spans="1:6" x14ac:dyDescent="0.25">
      <c r="A2" s="1"/>
      <c r="B2" s="2" t="s">
        <v>0</v>
      </c>
      <c r="D2" s="3" t="s">
        <v>1</v>
      </c>
      <c r="E2" s="4"/>
      <c r="F2" s="1"/>
    </row>
    <row r="3" spans="1:6" x14ac:dyDescent="0.25">
      <c r="A3" s="1"/>
      <c r="B3" s="2" t="s">
        <v>2</v>
      </c>
      <c r="C3" s="1"/>
      <c r="D3" s="3" t="s">
        <v>3</v>
      </c>
      <c r="E3" s="4"/>
      <c r="F3" s="1"/>
    </row>
    <row r="4" spans="1:6" x14ac:dyDescent="0.25">
      <c r="A4" s="1"/>
      <c r="B4" s="2" t="s">
        <v>4</v>
      </c>
      <c r="C4" s="1"/>
      <c r="D4" s="3" t="s">
        <v>5</v>
      </c>
      <c r="E4" s="4"/>
      <c r="F4" s="1"/>
    </row>
    <row r="5" spans="1:6" x14ac:dyDescent="0.25">
      <c r="A5" s="5"/>
      <c r="B5" s="6" t="s">
        <v>6</v>
      </c>
      <c r="C5" s="1"/>
      <c r="D5" s="3" t="s">
        <v>7</v>
      </c>
      <c r="E5" s="4"/>
      <c r="F5" s="1"/>
    </row>
    <row r="6" spans="1:6" ht="21" x14ac:dyDescent="0.35">
      <c r="A6" s="7"/>
      <c r="B6" s="1"/>
      <c r="C6" s="93"/>
      <c r="D6" s="8" t="s">
        <v>8</v>
      </c>
      <c r="E6" s="9"/>
      <c r="F6" s="10"/>
    </row>
    <row r="7" spans="1:6" x14ac:dyDescent="0.25">
      <c r="A7" s="7"/>
      <c r="B7" s="11"/>
      <c r="C7" s="1"/>
      <c r="D7" s="12"/>
      <c r="E7" s="13"/>
      <c r="F7" s="1"/>
    </row>
    <row r="8" spans="1:6" ht="21" x14ac:dyDescent="0.35">
      <c r="A8" s="94"/>
      <c r="B8" s="95"/>
      <c r="C8" s="96" t="s">
        <v>9</v>
      </c>
      <c r="D8" s="97"/>
      <c r="E8" s="98"/>
      <c r="F8" s="99"/>
    </row>
    <row r="9" spans="1:6" ht="21" x14ac:dyDescent="0.35">
      <c r="A9" s="94"/>
      <c r="B9" s="100" t="s">
        <v>60</v>
      </c>
      <c r="C9" s="101"/>
      <c r="D9" s="102"/>
      <c r="E9" s="103"/>
      <c r="F9" s="104"/>
    </row>
    <row r="10" spans="1:6" ht="21" x14ac:dyDescent="0.35">
      <c r="B10" s="161" t="s">
        <v>103</v>
      </c>
      <c r="C10" s="96"/>
      <c r="D10" s="97"/>
      <c r="E10" s="98"/>
      <c r="F10" s="99"/>
    </row>
    <row r="11" spans="1:6" ht="21" x14ac:dyDescent="0.35">
      <c r="A11" s="106"/>
      <c r="B11" s="107" t="s">
        <v>62</v>
      </c>
      <c r="C11" s="108"/>
      <c r="D11" s="109"/>
      <c r="E11" s="110"/>
      <c r="F11" s="111"/>
    </row>
    <row r="12" spans="1:6" ht="21" x14ac:dyDescent="0.35">
      <c r="A12" s="106"/>
      <c r="B12" s="112" t="s">
        <v>63</v>
      </c>
      <c r="C12" s="109"/>
      <c r="D12" s="109"/>
      <c r="E12" s="110"/>
      <c r="F12" s="111"/>
    </row>
    <row r="13" spans="1:6" ht="21" x14ac:dyDescent="0.35">
      <c r="A13" s="106"/>
      <c r="B13" s="113" t="s">
        <v>64</v>
      </c>
      <c r="C13" s="114"/>
      <c r="D13" s="114"/>
      <c r="E13" s="115"/>
      <c r="F13" s="105"/>
    </row>
    <row r="14" spans="1:6" ht="21" x14ac:dyDescent="0.35">
      <c r="A14" s="106"/>
      <c r="B14" s="113" t="s">
        <v>11</v>
      </c>
      <c r="C14" s="114"/>
      <c r="D14" s="114"/>
      <c r="E14" s="115"/>
      <c r="F14" s="105"/>
    </row>
    <row r="15" spans="1:6" ht="21" x14ac:dyDescent="0.35">
      <c r="A15" s="116"/>
      <c r="B15" s="117" t="s">
        <v>12</v>
      </c>
      <c r="C15" s="96"/>
      <c r="D15" s="96"/>
      <c r="E15" s="118"/>
      <c r="F15" s="116"/>
    </row>
    <row r="16" spans="1:6" ht="21" x14ac:dyDescent="0.35">
      <c r="A16" s="116"/>
      <c r="B16" s="117" t="s">
        <v>13</v>
      </c>
      <c r="C16" s="96"/>
      <c r="D16" s="96"/>
      <c r="E16" s="119"/>
      <c r="F16" s="116"/>
    </row>
    <row r="17" spans="1:6" ht="21" x14ac:dyDescent="0.35">
      <c r="A17" s="120"/>
      <c r="B17" s="117" t="s">
        <v>14</v>
      </c>
      <c r="C17" s="96"/>
      <c r="D17" s="96"/>
      <c r="E17" s="118"/>
      <c r="F17" s="116"/>
    </row>
    <row r="18" spans="1:6" ht="21" x14ac:dyDescent="0.35">
      <c r="B18" s="117" t="s">
        <v>15</v>
      </c>
      <c r="C18" s="109"/>
      <c r="D18" s="109"/>
      <c r="E18" s="118"/>
      <c r="F18" s="111"/>
    </row>
    <row r="19" spans="1:6" ht="21" x14ac:dyDescent="0.35">
      <c r="A19" s="116"/>
      <c r="B19" s="106" t="s">
        <v>16</v>
      </c>
      <c r="C19" s="96"/>
      <c r="D19" s="96"/>
      <c r="E19" s="118"/>
      <c r="F19" s="116"/>
    </row>
    <row r="20" spans="1:6" ht="21" x14ac:dyDescent="0.35">
      <c r="A20" s="116"/>
      <c r="B20" s="96"/>
      <c r="C20" s="96"/>
      <c r="D20" s="96"/>
      <c r="E20" s="121"/>
      <c r="F20" s="116"/>
    </row>
    <row r="21" spans="1:6" ht="21" x14ac:dyDescent="0.35">
      <c r="A21" s="116"/>
      <c r="B21" s="116"/>
      <c r="C21" s="106"/>
      <c r="D21" s="122" t="s">
        <v>65</v>
      </c>
      <c r="E21" s="123"/>
      <c r="F21" s="124"/>
    </row>
    <row r="22" spans="1:6" ht="15.75" x14ac:dyDescent="0.25">
      <c r="A22" s="15"/>
      <c r="B22" s="125"/>
      <c r="C22" s="126"/>
      <c r="D22" s="122" t="s">
        <v>66</v>
      </c>
      <c r="E22" s="127"/>
      <c r="F22" s="128"/>
    </row>
    <row r="23" spans="1:6" ht="15.75" x14ac:dyDescent="0.25">
      <c r="A23" s="15"/>
      <c r="B23" s="125"/>
      <c r="D23" s="129" t="s">
        <v>67</v>
      </c>
      <c r="E23" s="123"/>
      <c r="F23" s="128"/>
    </row>
    <row r="24" spans="1:6" x14ac:dyDescent="0.25">
      <c r="A24" s="15"/>
      <c r="B24" s="125"/>
      <c r="C24" s="126"/>
      <c r="E24" s="68"/>
      <c r="F24" s="130"/>
    </row>
    <row r="25" spans="1:6" ht="18.75" x14ac:dyDescent="0.3">
      <c r="A25" s="131" t="s">
        <v>68</v>
      </c>
      <c r="B25" s="132" t="s">
        <v>69</v>
      </c>
      <c r="C25" s="133" t="s">
        <v>21</v>
      </c>
      <c r="D25" s="134" t="s">
        <v>22</v>
      </c>
      <c r="E25" s="135" t="s">
        <v>23</v>
      </c>
      <c r="F25" s="134" t="s">
        <v>24</v>
      </c>
    </row>
    <row r="26" spans="1:6" ht="15.75" x14ac:dyDescent="0.25">
      <c r="A26" s="136">
        <v>37051199</v>
      </c>
      <c r="B26" s="136">
        <v>2018</v>
      </c>
      <c r="C26" s="137" t="s">
        <v>70</v>
      </c>
      <c r="D26" s="136" t="s">
        <v>33</v>
      </c>
      <c r="E26" s="138">
        <v>13.11</v>
      </c>
      <c r="F26" s="139">
        <v>1</v>
      </c>
    </row>
    <row r="27" spans="1:6" ht="15.75" x14ac:dyDescent="0.25">
      <c r="A27" s="136">
        <v>37041416</v>
      </c>
      <c r="B27" s="136">
        <v>2018</v>
      </c>
      <c r="C27" s="137" t="s">
        <v>71</v>
      </c>
      <c r="D27" s="136" t="s">
        <v>33</v>
      </c>
      <c r="E27" s="138">
        <v>12.91</v>
      </c>
      <c r="F27" s="139">
        <v>2</v>
      </c>
    </row>
    <row r="28" spans="1:6" ht="15.75" x14ac:dyDescent="0.25">
      <c r="A28" s="140">
        <v>37040800</v>
      </c>
      <c r="B28" s="140">
        <v>2018</v>
      </c>
      <c r="C28" s="141" t="s">
        <v>72</v>
      </c>
      <c r="D28" s="136" t="s">
        <v>33</v>
      </c>
      <c r="E28" s="142">
        <v>12.19</v>
      </c>
      <c r="F28" s="139">
        <v>3</v>
      </c>
    </row>
    <row r="29" spans="1:6" ht="15.75" x14ac:dyDescent="0.25">
      <c r="A29" s="136">
        <v>37049238</v>
      </c>
      <c r="B29" s="136">
        <v>2018</v>
      </c>
      <c r="C29" s="137" t="s">
        <v>73</v>
      </c>
      <c r="D29" s="136" t="s">
        <v>33</v>
      </c>
      <c r="E29" s="138">
        <v>11.16</v>
      </c>
      <c r="F29" s="139">
        <v>4</v>
      </c>
    </row>
    <row r="30" spans="1:6" ht="15.75" x14ac:dyDescent="0.25">
      <c r="A30" s="143">
        <v>37035327</v>
      </c>
      <c r="B30" s="143">
        <v>2018</v>
      </c>
      <c r="C30" s="137" t="s">
        <v>74</v>
      </c>
      <c r="D30" s="136" t="s">
        <v>33</v>
      </c>
      <c r="E30" s="138">
        <v>11.04</v>
      </c>
      <c r="F30" s="139">
        <v>5</v>
      </c>
    </row>
    <row r="31" spans="1:6" ht="15.75" x14ac:dyDescent="0.25">
      <c r="A31" s="136">
        <v>37046400</v>
      </c>
      <c r="B31" s="136">
        <v>2018</v>
      </c>
      <c r="C31" s="137" t="s">
        <v>75</v>
      </c>
      <c r="D31" s="136" t="s">
        <v>33</v>
      </c>
      <c r="E31" s="138">
        <v>10.88</v>
      </c>
      <c r="F31" s="139">
        <v>6</v>
      </c>
    </row>
    <row r="32" spans="1:6" ht="15.75" x14ac:dyDescent="0.25">
      <c r="A32" s="136">
        <v>37041525</v>
      </c>
      <c r="B32" s="136">
        <v>2018</v>
      </c>
      <c r="C32" s="137" t="s">
        <v>76</v>
      </c>
      <c r="D32" s="136" t="s">
        <v>33</v>
      </c>
      <c r="E32" s="138">
        <v>10.85</v>
      </c>
      <c r="F32" s="139">
        <v>7</v>
      </c>
    </row>
    <row r="33" spans="1:6" ht="15.75" x14ac:dyDescent="0.25">
      <c r="A33" s="140">
        <v>34002386</v>
      </c>
      <c r="B33" s="140">
        <v>2018</v>
      </c>
      <c r="C33" s="141" t="s">
        <v>77</v>
      </c>
      <c r="D33" s="140" t="s">
        <v>33</v>
      </c>
      <c r="E33" s="140">
        <v>10.79</v>
      </c>
      <c r="F33" s="139">
        <v>8</v>
      </c>
    </row>
    <row r="34" spans="1:6" ht="15.75" x14ac:dyDescent="0.25">
      <c r="A34" s="136">
        <v>38026719</v>
      </c>
      <c r="B34" s="136">
        <v>2018</v>
      </c>
      <c r="C34" s="137" t="s">
        <v>78</v>
      </c>
      <c r="D34" s="136" t="s">
        <v>33</v>
      </c>
      <c r="E34" s="138">
        <v>10.75</v>
      </c>
      <c r="F34" s="139">
        <v>9</v>
      </c>
    </row>
    <row r="35" spans="1:6" ht="15.75" x14ac:dyDescent="0.25">
      <c r="A35" s="140">
        <v>38061849</v>
      </c>
      <c r="B35" s="142">
        <v>2017</v>
      </c>
      <c r="C35" s="141" t="s">
        <v>79</v>
      </c>
      <c r="D35" s="136" t="s">
        <v>33</v>
      </c>
      <c r="E35" s="140">
        <v>10.37</v>
      </c>
      <c r="F35" s="139">
        <v>10</v>
      </c>
    </row>
    <row r="36" spans="1:6" ht="15.75" x14ac:dyDescent="0.25">
      <c r="A36" s="136">
        <v>38029164</v>
      </c>
      <c r="B36" s="136">
        <v>2018</v>
      </c>
      <c r="C36" s="137" t="s">
        <v>80</v>
      </c>
      <c r="D36" s="136" t="s">
        <v>33</v>
      </c>
      <c r="E36" s="138">
        <v>10.1</v>
      </c>
      <c r="F36" s="139">
        <v>11</v>
      </c>
    </row>
    <row r="37" spans="1:6" ht="15.75" x14ac:dyDescent="0.25">
      <c r="A37" s="136">
        <v>37045224</v>
      </c>
      <c r="B37" s="136">
        <v>2018</v>
      </c>
      <c r="C37" s="137" t="s">
        <v>81</v>
      </c>
      <c r="D37" s="136" t="s">
        <v>33</v>
      </c>
      <c r="E37" s="138">
        <v>9.9499999999999993</v>
      </c>
      <c r="F37" s="139">
        <v>12</v>
      </c>
    </row>
    <row r="38" spans="1:6" ht="15.75" x14ac:dyDescent="0.25">
      <c r="A38" s="136">
        <v>38066315</v>
      </c>
      <c r="B38" s="136">
        <v>2016</v>
      </c>
      <c r="C38" s="144" t="s">
        <v>82</v>
      </c>
      <c r="D38" s="136" t="s">
        <v>33</v>
      </c>
      <c r="E38" s="145">
        <v>9.5299999999999994</v>
      </c>
      <c r="F38" s="139">
        <v>13</v>
      </c>
    </row>
    <row r="39" spans="1:6" ht="15.75" x14ac:dyDescent="0.25">
      <c r="A39" s="146">
        <v>37031697</v>
      </c>
      <c r="B39" s="146">
        <v>2016</v>
      </c>
      <c r="C39" s="147" t="s">
        <v>83</v>
      </c>
      <c r="D39" s="146" t="s">
        <v>33</v>
      </c>
      <c r="E39" s="148">
        <v>8.7799999999999994</v>
      </c>
      <c r="F39" s="149">
        <v>14</v>
      </c>
    </row>
    <row r="40" spans="1:6" ht="15.75" x14ac:dyDescent="0.25">
      <c r="A40" s="136">
        <v>38066536</v>
      </c>
      <c r="B40" s="136">
        <v>2015</v>
      </c>
      <c r="C40" s="137" t="s">
        <v>84</v>
      </c>
      <c r="D40" s="136" t="s">
        <v>33</v>
      </c>
      <c r="E40" s="138">
        <v>8.2200000000000006</v>
      </c>
      <c r="F40" s="139">
        <v>15</v>
      </c>
    </row>
    <row r="42" spans="1:6" ht="15.75" x14ac:dyDescent="0.25">
      <c r="D42" s="288" t="s">
        <v>85</v>
      </c>
      <c r="E42" s="288"/>
    </row>
    <row r="43" spans="1:6" x14ac:dyDescent="0.25">
      <c r="D43" s="289" t="s">
        <v>86</v>
      </c>
      <c r="E43" s="289"/>
      <c r="F43" s="15"/>
    </row>
    <row r="45" spans="1:6" ht="18.75" x14ac:dyDescent="0.3">
      <c r="A45" s="131" t="s">
        <v>68</v>
      </c>
      <c r="B45" s="132" t="s">
        <v>87</v>
      </c>
      <c r="C45" s="133" t="s">
        <v>21</v>
      </c>
      <c r="D45" s="134" t="s">
        <v>22</v>
      </c>
      <c r="E45" s="135" t="s">
        <v>23</v>
      </c>
      <c r="F45" s="134" t="s">
        <v>24</v>
      </c>
    </row>
    <row r="46" spans="1:6" ht="15.75" x14ac:dyDescent="0.25">
      <c r="A46" s="150">
        <v>34033153</v>
      </c>
      <c r="B46" s="149">
        <v>2017</v>
      </c>
      <c r="C46" s="151" t="s">
        <v>88</v>
      </c>
      <c r="D46" s="140" t="s">
        <v>33</v>
      </c>
      <c r="E46" s="152">
        <v>12.55</v>
      </c>
      <c r="F46" s="140">
        <v>16</v>
      </c>
    </row>
    <row r="47" spans="1:6" ht="15.75" x14ac:dyDescent="0.25">
      <c r="A47" s="150">
        <v>31099627</v>
      </c>
      <c r="B47" s="149">
        <v>2017</v>
      </c>
      <c r="C47" s="137" t="s">
        <v>89</v>
      </c>
      <c r="D47" s="140" t="s">
        <v>33</v>
      </c>
      <c r="E47" s="152">
        <v>11.84</v>
      </c>
      <c r="F47" s="140">
        <v>17</v>
      </c>
    </row>
    <row r="48" spans="1:6" ht="15.75" x14ac:dyDescent="0.25">
      <c r="A48" s="153">
        <v>34008314</v>
      </c>
      <c r="B48" s="153">
        <v>2018</v>
      </c>
      <c r="C48" s="111" t="s">
        <v>90</v>
      </c>
      <c r="D48" s="140" t="s">
        <v>33</v>
      </c>
      <c r="E48" s="154">
        <v>11.79</v>
      </c>
      <c r="F48" s="140">
        <v>18</v>
      </c>
    </row>
    <row r="49" spans="1:6" ht="15.75" x14ac:dyDescent="0.25">
      <c r="A49" s="153">
        <v>34034346</v>
      </c>
      <c r="B49" s="153">
        <v>2018</v>
      </c>
      <c r="C49" s="137" t="s">
        <v>91</v>
      </c>
      <c r="D49" s="140" t="s">
        <v>33</v>
      </c>
      <c r="E49" s="154">
        <v>10.72</v>
      </c>
      <c r="F49" s="155">
        <v>19</v>
      </c>
    </row>
    <row r="50" spans="1:6" ht="15.75" x14ac:dyDescent="0.25">
      <c r="A50" s="153">
        <v>2008729</v>
      </c>
      <c r="B50" s="153">
        <v>2005</v>
      </c>
      <c r="C50" s="141" t="s">
        <v>92</v>
      </c>
      <c r="D50" s="140" t="s">
        <v>33</v>
      </c>
      <c r="E50" s="154">
        <v>10.56</v>
      </c>
      <c r="F50" s="155">
        <v>20</v>
      </c>
    </row>
    <row r="51" spans="1:6" ht="15.75" x14ac:dyDescent="0.25">
      <c r="A51" s="72">
        <v>31029773</v>
      </c>
      <c r="B51" s="140">
        <v>2016</v>
      </c>
      <c r="C51" s="141" t="s">
        <v>93</v>
      </c>
      <c r="D51" s="140" t="s">
        <v>33</v>
      </c>
      <c r="E51" s="140">
        <v>10.33</v>
      </c>
      <c r="F51" s="143">
        <v>21</v>
      </c>
    </row>
    <row r="52" spans="1:6" ht="15.75" x14ac:dyDescent="0.25">
      <c r="A52" s="156"/>
      <c r="B52" s="157"/>
      <c r="C52" s="158"/>
      <c r="D52" s="157"/>
      <c r="E52" s="157"/>
      <c r="F52" s="159"/>
    </row>
    <row r="53" spans="1:6" ht="15.75" x14ac:dyDescent="0.25">
      <c r="D53" s="160" t="s">
        <v>94</v>
      </c>
    </row>
    <row r="54" spans="1:6" x14ac:dyDescent="0.25">
      <c r="D54" t="s">
        <v>95</v>
      </c>
    </row>
    <row r="56" spans="1:6" ht="18.75" x14ac:dyDescent="0.3">
      <c r="A56" s="131" t="s">
        <v>68</v>
      </c>
      <c r="B56" s="132" t="s">
        <v>87</v>
      </c>
      <c r="C56" s="133" t="s">
        <v>21</v>
      </c>
      <c r="D56" s="134" t="s">
        <v>22</v>
      </c>
      <c r="E56" s="135" t="s">
        <v>23</v>
      </c>
      <c r="F56" s="134" t="s">
        <v>24</v>
      </c>
    </row>
    <row r="57" spans="1:6" ht="15.75" x14ac:dyDescent="0.25">
      <c r="A57" s="153">
        <v>5016333</v>
      </c>
      <c r="B57" s="153">
        <v>2012</v>
      </c>
      <c r="C57" s="137" t="s">
        <v>96</v>
      </c>
      <c r="D57" s="146" t="s">
        <v>97</v>
      </c>
      <c r="E57" s="154">
        <v>11.38</v>
      </c>
      <c r="F57" s="140">
        <v>1</v>
      </c>
    </row>
    <row r="58" spans="1:6" ht="15.75" x14ac:dyDescent="0.25">
      <c r="A58" s="72">
        <v>33008889</v>
      </c>
      <c r="B58" s="140">
        <v>2013</v>
      </c>
      <c r="C58" s="141" t="s">
        <v>98</v>
      </c>
      <c r="D58" s="146" t="s">
        <v>99</v>
      </c>
      <c r="E58" s="140">
        <v>10.31</v>
      </c>
      <c r="F58" s="143">
        <v>2</v>
      </c>
    </row>
    <row r="60" spans="1:6" ht="15.75" x14ac:dyDescent="0.25">
      <c r="A60" s="67" t="s">
        <v>100</v>
      </c>
      <c r="B60" s="67"/>
      <c r="C60" s="67"/>
      <c r="D60" s="67" t="s">
        <v>101</v>
      </c>
      <c r="E60" s="67"/>
      <c r="F60" s="67" t="s">
        <v>102</v>
      </c>
    </row>
  </sheetData>
  <mergeCells count="2">
    <mergeCell ref="D42:E42"/>
    <mergeCell ref="D43:E4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topLeftCell="A6" workbookViewId="0">
      <selection activeCell="J18" sqref="J18"/>
    </sheetView>
  </sheetViews>
  <sheetFormatPr baseColWidth="10" defaultRowHeight="15" x14ac:dyDescent="0.25"/>
  <cols>
    <col min="3" max="3" width="22.7109375" customWidth="1"/>
    <col min="4" max="4" width="38.5703125" customWidth="1"/>
    <col min="5" max="5" width="34" customWidth="1"/>
  </cols>
  <sheetData>
    <row r="3" spans="1:6" x14ac:dyDescent="0.25">
      <c r="A3" s="1"/>
      <c r="B3" s="2" t="s">
        <v>0</v>
      </c>
      <c r="C3" s="1"/>
      <c r="D3" s="3" t="s">
        <v>1</v>
      </c>
      <c r="E3" s="4"/>
      <c r="F3" s="1"/>
    </row>
    <row r="4" spans="1:6" x14ac:dyDescent="0.25">
      <c r="A4" s="1"/>
      <c r="B4" s="2" t="s">
        <v>2</v>
      </c>
      <c r="C4" s="1"/>
      <c r="D4" s="3" t="s">
        <v>3</v>
      </c>
      <c r="E4" s="4"/>
      <c r="F4" s="1"/>
    </row>
    <row r="5" spans="1:6" x14ac:dyDescent="0.25">
      <c r="A5" s="1"/>
      <c r="B5" s="2" t="s">
        <v>4</v>
      </c>
      <c r="C5" s="1"/>
      <c r="D5" s="3" t="s">
        <v>5</v>
      </c>
      <c r="E5" s="4"/>
      <c r="F5" s="1"/>
    </row>
    <row r="6" spans="1:6" x14ac:dyDescent="0.25">
      <c r="A6" s="5"/>
      <c r="B6" s="6" t="s">
        <v>6</v>
      </c>
      <c r="C6" s="1"/>
      <c r="D6" s="3" t="s">
        <v>7</v>
      </c>
      <c r="E6" s="4"/>
      <c r="F6" s="1"/>
    </row>
    <row r="7" spans="1:6" x14ac:dyDescent="0.25">
      <c r="A7" s="7"/>
      <c r="B7" s="1"/>
      <c r="C7" s="12"/>
      <c r="D7" s="8" t="s">
        <v>8</v>
      </c>
      <c r="E7" s="9"/>
      <c r="F7" s="10"/>
    </row>
    <row r="8" spans="1:6" x14ac:dyDescent="0.25">
      <c r="A8" s="7"/>
      <c r="B8" s="11"/>
      <c r="C8" s="1"/>
      <c r="D8" s="12"/>
      <c r="E8" s="13"/>
      <c r="F8" s="1"/>
    </row>
    <row r="9" spans="1:6" x14ac:dyDescent="0.25">
      <c r="A9" s="28"/>
      <c r="B9" s="28"/>
      <c r="C9" s="29" t="s">
        <v>9</v>
      </c>
      <c r="D9" s="30"/>
      <c r="E9" s="31"/>
      <c r="F9" s="30"/>
    </row>
    <row r="10" spans="1:6" x14ac:dyDescent="0.25">
      <c r="A10" s="28"/>
      <c r="B10" s="28" t="s">
        <v>104</v>
      </c>
      <c r="C10" s="29"/>
      <c r="D10" s="32"/>
      <c r="E10" s="33"/>
      <c r="F10" s="32"/>
    </row>
    <row r="11" spans="1:6" x14ac:dyDescent="0.25">
      <c r="A11" s="34" t="s">
        <v>48</v>
      </c>
      <c r="B11" s="14"/>
      <c r="C11" s="29"/>
      <c r="D11" s="30"/>
      <c r="E11" s="31"/>
      <c r="F11" s="30"/>
    </row>
    <row r="12" spans="1:6" x14ac:dyDescent="0.25">
      <c r="A12" s="14"/>
      <c r="B12" s="35" t="s">
        <v>31</v>
      </c>
      <c r="C12" s="10"/>
      <c r="D12" s="1"/>
      <c r="E12" s="4"/>
      <c r="F12" s="1"/>
    </row>
    <row r="13" spans="1:6" x14ac:dyDescent="0.25">
      <c r="A13" s="14"/>
      <c r="B13" s="36" t="s">
        <v>54</v>
      </c>
      <c r="C13" s="1"/>
      <c r="D13" s="1"/>
      <c r="E13" s="4"/>
      <c r="F13" s="1"/>
    </row>
    <row r="14" spans="1:6" x14ac:dyDescent="0.25">
      <c r="A14" s="14"/>
      <c r="B14" s="34" t="s">
        <v>105</v>
      </c>
      <c r="C14" s="34"/>
      <c r="D14" s="34"/>
      <c r="E14" s="37"/>
      <c r="F14" s="34"/>
    </row>
    <row r="15" spans="1:6" x14ac:dyDescent="0.25">
      <c r="A15" s="14"/>
      <c r="B15" s="34" t="s">
        <v>11</v>
      </c>
      <c r="C15" s="34"/>
      <c r="D15" s="34"/>
      <c r="E15" s="37"/>
      <c r="F15" s="34"/>
    </row>
    <row r="16" spans="1:6" x14ac:dyDescent="0.25">
      <c r="A16" s="29"/>
      <c r="B16" s="38" t="s">
        <v>12</v>
      </c>
      <c r="C16" s="29"/>
      <c r="D16" s="29"/>
      <c r="E16" s="39"/>
      <c r="F16" s="29"/>
    </row>
    <row r="17" spans="1:6" x14ac:dyDescent="0.25">
      <c r="A17" s="29"/>
      <c r="B17" s="38" t="s">
        <v>13</v>
      </c>
      <c r="C17" s="29"/>
      <c r="D17" s="29"/>
      <c r="E17" s="40"/>
      <c r="F17" s="29"/>
    </row>
    <row r="18" spans="1:6" x14ac:dyDescent="0.25">
      <c r="A18" s="41"/>
      <c r="B18" s="38" t="s">
        <v>14</v>
      </c>
      <c r="C18" s="29"/>
      <c r="D18" s="29"/>
      <c r="E18" s="39"/>
      <c r="F18" s="29"/>
    </row>
    <row r="19" spans="1:6" x14ac:dyDescent="0.25">
      <c r="A19" s="1"/>
      <c r="B19" s="38" t="s">
        <v>15</v>
      </c>
      <c r="C19" s="1"/>
      <c r="D19" s="1"/>
      <c r="E19" s="39"/>
      <c r="F19" s="1"/>
    </row>
    <row r="20" spans="1:6" x14ac:dyDescent="0.25">
      <c r="A20" s="29"/>
      <c r="B20" s="14" t="s">
        <v>16</v>
      </c>
      <c r="C20" s="29"/>
      <c r="D20" s="29"/>
      <c r="E20" s="39"/>
      <c r="F20" s="29"/>
    </row>
    <row r="21" spans="1:6" x14ac:dyDescent="0.25">
      <c r="A21" s="29"/>
      <c r="B21" s="29"/>
      <c r="C21" s="29"/>
      <c r="D21" s="29"/>
      <c r="E21" s="42"/>
      <c r="F21" s="29"/>
    </row>
    <row r="22" spans="1:6" ht="23.25" x14ac:dyDescent="0.25">
      <c r="A22" s="82"/>
      <c r="B22" s="82"/>
      <c r="C22" s="83"/>
      <c r="D22" s="82"/>
      <c r="E22" s="84"/>
      <c r="F22" s="85"/>
    </row>
    <row r="23" spans="1:6" x14ac:dyDescent="0.25">
      <c r="A23" s="1"/>
      <c r="B23" s="1"/>
      <c r="C23" s="57" t="s">
        <v>56</v>
      </c>
      <c r="D23" s="1"/>
      <c r="E23" s="1"/>
      <c r="F23" s="45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51" t="s">
        <v>19</v>
      </c>
      <c r="B25" s="52" t="s">
        <v>20</v>
      </c>
      <c r="C25" s="53" t="s">
        <v>21</v>
      </c>
      <c r="D25" s="54" t="s">
        <v>106</v>
      </c>
      <c r="E25" s="55" t="s">
        <v>26</v>
      </c>
      <c r="F25" s="162"/>
    </row>
    <row r="26" spans="1:6" x14ac:dyDescent="0.25">
      <c r="A26" s="86">
        <v>7002335</v>
      </c>
      <c r="B26" s="86">
        <v>2003</v>
      </c>
      <c r="C26" s="86" t="s">
        <v>107</v>
      </c>
      <c r="D26" s="86" t="s">
        <v>108</v>
      </c>
      <c r="E26" s="163" t="s">
        <v>44</v>
      </c>
      <c r="F26" s="164"/>
    </row>
    <row r="27" spans="1:6" x14ac:dyDescent="0.25">
      <c r="A27" s="70"/>
      <c r="B27" s="70"/>
      <c r="C27" s="70"/>
      <c r="D27" s="70"/>
      <c r="E27" s="70"/>
      <c r="F27" s="48"/>
    </row>
    <row r="28" spans="1:6" x14ac:dyDescent="0.25">
      <c r="A28" s="89" t="s">
        <v>27</v>
      </c>
      <c r="B28" s="90"/>
      <c r="C28" s="90"/>
      <c r="D28" s="91" t="s">
        <v>28</v>
      </c>
      <c r="E28" s="4"/>
      <c r="F28" s="92" t="s">
        <v>29</v>
      </c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91"/>
      <c r="B30" s="1"/>
      <c r="C30" s="1"/>
      <c r="D30" s="1"/>
      <c r="E30" s="1"/>
      <c r="F30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opLeftCell="A23" workbookViewId="0">
      <selection activeCell="E40" sqref="E40"/>
    </sheetView>
  </sheetViews>
  <sheetFormatPr baseColWidth="10" defaultRowHeight="15" x14ac:dyDescent="0.25"/>
  <cols>
    <col min="1" max="1" width="17" customWidth="1"/>
    <col min="2" max="2" width="16.85546875" customWidth="1"/>
    <col min="3" max="3" width="25.85546875" customWidth="1"/>
    <col min="4" max="4" width="32.85546875" customWidth="1"/>
    <col min="5" max="5" width="30.7109375" customWidth="1"/>
    <col min="6" max="6" width="17.42578125" customWidth="1"/>
  </cols>
  <sheetData>
    <row r="2" spans="1:8" x14ac:dyDescent="0.25">
      <c r="A2" s="1"/>
      <c r="B2" s="2" t="s">
        <v>0</v>
      </c>
      <c r="D2" s="3" t="s">
        <v>1</v>
      </c>
      <c r="E2" s="4"/>
      <c r="F2" s="1"/>
      <c r="G2" s="126"/>
    </row>
    <row r="3" spans="1:8" x14ac:dyDescent="0.25">
      <c r="A3" s="1"/>
      <c r="B3" s="2" t="s">
        <v>2</v>
      </c>
      <c r="C3" s="1"/>
      <c r="D3" s="3" t="s">
        <v>3</v>
      </c>
      <c r="E3" s="4"/>
      <c r="F3" s="1"/>
      <c r="G3" s="1"/>
    </row>
    <row r="4" spans="1:8" x14ac:dyDescent="0.25">
      <c r="A4" s="1"/>
      <c r="B4" s="2" t="s">
        <v>4</v>
      </c>
      <c r="C4" s="1"/>
      <c r="D4" s="3" t="s">
        <v>5</v>
      </c>
      <c r="E4" s="4"/>
      <c r="F4" s="1"/>
      <c r="G4" s="1"/>
    </row>
    <row r="5" spans="1:8" x14ac:dyDescent="0.25">
      <c r="A5" s="5"/>
      <c r="B5" s="6" t="s">
        <v>6</v>
      </c>
      <c r="C5" s="1"/>
      <c r="D5" s="3" t="s">
        <v>7</v>
      </c>
      <c r="E5" s="4"/>
      <c r="F5" s="1"/>
      <c r="G5" s="1"/>
    </row>
    <row r="6" spans="1:8" ht="21" x14ac:dyDescent="0.35">
      <c r="A6" s="7"/>
      <c r="B6" s="1"/>
      <c r="C6" s="93"/>
      <c r="D6" s="8" t="s">
        <v>8</v>
      </c>
      <c r="E6" s="9"/>
      <c r="F6" s="10"/>
      <c r="G6" s="1"/>
    </row>
    <row r="7" spans="1:8" ht="21" x14ac:dyDescent="0.35">
      <c r="A7" s="94"/>
      <c r="B7" s="95"/>
      <c r="C7" s="96" t="s">
        <v>9</v>
      </c>
      <c r="D7" s="97"/>
      <c r="E7" s="98"/>
      <c r="F7" s="99"/>
      <c r="G7" s="109"/>
    </row>
    <row r="8" spans="1:8" ht="21" x14ac:dyDescent="0.35">
      <c r="A8" s="94"/>
      <c r="B8" s="100" t="s">
        <v>109</v>
      </c>
      <c r="C8" s="101"/>
      <c r="D8" s="102"/>
      <c r="E8" s="103"/>
      <c r="F8" s="104"/>
      <c r="G8" s="106"/>
    </row>
    <row r="9" spans="1:8" ht="21" x14ac:dyDescent="0.35">
      <c r="A9" s="105" t="s">
        <v>61</v>
      </c>
      <c r="B9" s="106"/>
      <c r="C9" s="96"/>
      <c r="D9" s="97"/>
      <c r="E9" s="98"/>
      <c r="F9" s="99"/>
      <c r="G9" s="106"/>
    </row>
    <row r="10" spans="1:8" ht="21" x14ac:dyDescent="0.35">
      <c r="A10" s="106"/>
      <c r="B10" s="107" t="s">
        <v>110</v>
      </c>
      <c r="C10" s="108"/>
      <c r="D10" s="109"/>
      <c r="E10" s="110"/>
      <c r="F10" s="111"/>
      <c r="G10" s="106"/>
    </row>
    <row r="11" spans="1:8" ht="21" x14ac:dyDescent="0.35">
      <c r="A11" s="106"/>
      <c r="B11" s="165" t="s">
        <v>111</v>
      </c>
      <c r="C11" s="111"/>
      <c r="D11" s="111"/>
      <c r="E11" s="110"/>
      <c r="F11" s="111"/>
      <c r="G11" s="166"/>
      <c r="H11" s="111"/>
    </row>
    <row r="12" spans="1:8" ht="21" x14ac:dyDescent="0.35">
      <c r="A12" s="106"/>
      <c r="B12" s="105" t="s">
        <v>112</v>
      </c>
      <c r="C12" s="105"/>
      <c r="D12" s="105"/>
      <c r="E12" s="115"/>
      <c r="F12" s="105"/>
      <c r="G12" s="166"/>
      <c r="H12" s="111"/>
    </row>
    <row r="13" spans="1:8" ht="21" x14ac:dyDescent="0.35">
      <c r="A13" s="106"/>
      <c r="B13" s="105" t="s">
        <v>11</v>
      </c>
      <c r="C13" s="105"/>
      <c r="D13" s="105"/>
      <c r="E13" s="115"/>
      <c r="F13" s="105"/>
      <c r="G13" s="166"/>
      <c r="H13" s="111"/>
    </row>
    <row r="14" spans="1:8" ht="21" x14ac:dyDescent="0.35">
      <c r="A14" s="116"/>
      <c r="B14" s="117" t="s">
        <v>12</v>
      </c>
      <c r="C14" s="96"/>
      <c r="D14" s="96"/>
      <c r="E14" s="118"/>
      <c r="F14" s="116"/>
      <c r="G14" s="106"/>
    </row>
    <row r="15" spans="1:8" ht="21" x14ac:dyDescent="0.35">
      <c r="A15" s="116"/>
      <c r="B15" s="117" t="s">
        <v>13</v>
      </c>
      <c r="C15" s="96"/>
      <c r="D15" s="96"/>
      <c r="E15" s="119"/>
      <c r="F15" s="116"/>
      <c r="G15" s="116"/>
    </row>
    <row r="16" spans="1:8" ht="21" x14ac:dyDescent="0.35">
      <c r="A16" s="120"/>
      <c r="B16" s="117" t="s">
        <v>14</v>
      </c>
      <c r="C16" s="96"/>
      <c r="D16" s="96"/>
      <c r="E16" s="118"/>
      <c r="F16" s="116"/>
      <c r="G16" s="116"/>
    </row>
    <row r="17" spans="1:7" ht="21" x14ac:dyDescent="0.35">
      <c r="B17" s="117" t="s">
        <v>15</v>
      </c>
      <c r="C17" s="109"/>
      <c r="D17" s="109"/>
      <c r="E17" s="118"/>
      <c r="F17" s="111"/>
      <c r="G17" s="116"/>
    </row>
    <row r="18" spans="1:7" ht="18.75" x14ac:dyDescent="0.3">
      <c r="A18" s="116"/>
      <c r="B18" s="167" t="s">
        <v>113</v>
      </c>
      <c r="C18" s="168"/>
      <c r="D18" s="168"/>
      <c r="E18" s="169"/>
      <c r="F18" s="168"/>
      <c r="G18" s="170"/>
    </row>
    <row r="19" spans="1:7" ht="21" x14ac:dyDescent="0.35">
      <c r="A19" s="116"/>
      <c r="B19" s="116"/>
      <c r="C19" s="106"/>
      <c r="D19" s="122" t="s">
        <v>65</v>
      </c>
      <c r="E19" s="123"/>
      <c r="F19" s="124"/>
      <c r="G19" s="14"/>
    </row>
    <row r="20" spans="1:7" ht="15.75" x14ac:dyDescent="0.25">
      <c r="A20" s="15"/>
      <c r="B20" s="125"/>
      <c r="C20" s="126"/>
      <c r="D20" s="122" t="s">
        <v>114</v>
      </c>
      <c r="E20" s="127"/>
      <c r="F20" s="128"/>
      <c r="G20" s="171"/>
    </row>
    <row r="21" spans="1:7" ht="15.75" x14ac:dyDescent="0.25">
      <c r="A21" s="15"/>
      <c r="B21" s="125"/>
      <c r="C21" s="126"/>
      <c r="D21" s="172" t="s">
        <v>18</v>
      </c>
      <c r="E21" s="123"/>
      <c r="F21" s="128"/>
      <c r="G21" s="171"/>
    </row>
    <row r="22" spans="1:7" x14ac:dyDescent="0.25">
      <c r="A22" s="15"/>
      <c r="B22" s="125"/>
      <c r="C22" s="126"/>
      <c r="E22" s="68"/>
      <c r="F22" s="130"/>
      <c r="G22" s="171"/>
    </row>
    <row r="23" spans="1:7" ht="18.75" x14ac:dyDescent="0.3">
      <c r="A23" s="131" t="s">
        <v>19</v>
      </c>
      <c r="B23" s="132" t="s">
        <v>20</v>
      </c>
      <c r="C23" s="133" t="s">
        <v>21</v>
      </c>
      <c r="D23" s="134" t="s">
        <v>22</v>
      </c>
      <c r="E23" s="135" t="s">
        <v>23</v>
      </c>
      <c r="F23" s="134" t="s">
        <v>24</v>
      </c>
      <c r="G23" s="171"/>
    </row>
    <row r="24" spans="1:7" ht="24.75" x14ac:dyDescent="0.25">
      <c r="A24" s="173">
        <v>37058540</v>
      </c>
      <c r="B24" s="136">
        <v>2018</v>
      </c>
      <c r="C24" s="174" t="s">
        <v>115</v>
      </c>
      <c r="D24" s="175" t="s">
        <v>116</v>
      </c>
      <c r="E24" s="176">
        <v>11.773333333333333</v>
      </c>
      <c r="F24" s="177">
        <v>1</v>
      </c>
      <c r="G24" s="171"/>
    </row>
    <row r="25" spans="1:7" ht="25.5" thickBot="1" x14ac:dyDescent="0.3">
      <c r="A25" s="136">
        <v>37064492</v>
      </c>
      <c r="B25" s="136">
        <v>2017</v>
      </c>
      <c r="C25" s="174" t="s">
        <v>117</v>
      </c>
      <c r="D25" s="175" t="s">
        <v>116</v>
      </c>
      <c r="E25" s="176">
        <v>10.19</v>
      </c>
      <c r="F25" s="177">
        <v>2</v>
      </c>
      <c r="G25" s="171"/>
    </row>
    <row r="26" spans="1:7" ht="16.5" thickBot="1" x14ac:dyDescent="0.3">
      <c r="A26" s="178">
        <v>38061886</v>
      </c>
      <c r="B26" s="178">
        <v>2017</v>
      </c>
      <c r="C26" s="179" t="s">
        <v>118</v>
      </c>
      <c r="D26" s="175" t="s">
        <v>116</v>
      </c>
      <c r="E26" s="180">
        <v>9.8566444444444432</v>
      </c>
      <c r="F26" s="178">
        <v>3</v>
      </c>
      <c r="G26" s="171"/>
    </row>
    <row r="27" spans="1:7" ht="25.5" thickBot="1" x14ac:dyDescent="0.3">
      <c r="A27" s="136">
        <v>37035423</v>
      </c>
      <c r="B27" s="136">
        <v>2017</v>
      </c>
      <c r="C27" s="181" t="s">
        <v>119</v>
      </c>
      <c r="D27" s="175" t="s">
        <v>116</v>
      </c>
      <c r="E27" s="176">
        <v>9.5009999999999994</v>
      </c>
      <c r="F27" s="177">
        <v>4</v>
      </c>
      <c r="G27" s="171"/>
    </row>
    <row r="28" spans="1:7" ht="25.5" thickBot="1" x14ac:dyDescent="0.3">
      <c r="A28" s="182">
        <v>38053635</v>
      </c>
      <c r="B28" s="182">
        <v>2017</v>
      </c>
      <c r="C28" s="179" t="s">
        <v>120</v>
      </c>
      <c r="D28" s="175" t="s">
        <v>116</v>
      </c>
      <c r="E28" s="183">
        <v>9.4200000000000017</v>
      </c>
      <c r="F28" s="177">
        <v>5</v>
      </c>
      <c r="G28" s="171"/>
    </row>
    <row r="29" spans="1:7" ht="24.75" x14ac:dyDescent="0.25">
      <c r="A29" s="182">
        <v>37063604</v>
      </c>
      <c r="B29" s="182">
        <v>2016</v>
      </c>
      <c r="C29" s="184" t="s">
        <v>121</v>
      </c>
      <c r="D29" s="175" t="s">
        <v>116</v>
      </c>
      <c r="E29" s="183">
        <v>9.1696000000000009</v>
      </c>
      <c r="F29" s="178">
        <v>6</v>
      </c>
      <c r="G29" s="171"/>
    </row>
    <row r="30" spans="1:7" ht="24.75" x14ac:dyDescent="0.25">
      <c r="A30" s="136">
        <v>38034692</v>
      </c>
      <c r="B30" s="136">
        <v>2015</v>
      </c>
      <c r="C30" s="185" t="s">
        <v>122</v>
      </c>
      <c r="D30" s="175" t="s">
        <v>116</v>
      </c>
      <c r="E30" s="176">
        <v>9.0168888888888858</v>
      </c>
      <c r="F30" s="177">
        <v>7</v>
      </c>
      <c r="G30" s="171"/>
    </row>
    <row r="31" spans="1:7" ht="24.75" x14ac:dyDescent="0.25">
      <c r="A31" s="186"/>
      <c r="B31" s="186"/>
      <c r="C31" s="187" t="s">
        <v>123</v>
      </c>
      <c r="E31" s="188"/>
      <c r="G31" s="171"/>
    </row>
    <row r="32" spans="1:7" x14ac:dyDescent="0.25">
      <c r="B32" s="15"/>
      <c r="C32" s="15"/>
      <c r="D32" s="15"/>
      <c r="E32" s="189"/>
      <c r="F32" s="15"/>
      <c r="G32" s="15"/>
    </row>
    <row r="33" spans="1:7" x14ac:dyDescent="0.25">
      <c r="A33" s="190"/>
      <c r="B33" s="15"/>
      <c r="C33" s="15"/>
      <c r="D33" s="15"/>
      <c r="E33" s="189"/>
      <c r="F33" s="15"/>
      <c r="G33" s="15"/>
    </row>
    <row r="34" spans="1:7" ht="19.5" thickBot="1" x14ac:dyDescent="0.35">
      <c r="A34" s="131" t="s">
        <v>19</v>
      </c>
      <c r="B34" s="132" t="s">
        <v>20</v>
      </c>
      <c r="C34" s="133" t="s">
        <v>21</v>
      </c>
      <c r="D34" s="134" t="s">
        <v>22</v>
      </c>
      <c r="E34" s="135" t="s">
        <v>26</v>
      </c>
      <c r="F34" s="134" t="s">
        <v>124</v>
      </c>
      <c r="G34" s="191" t="s">
        <v>125</v>
      </c>
    </row>
    <row r="35" spans="1:7" ht="25.5" thickBot="1" x14ac:dyDescent="0.3">
      <c r="A35" s="173">
        <v>37078441</v>
      </c>
      <c r="B35" s="136">
        <v>2018</v>
      </c>
      <c r="C35" s="192" t="s">
        <v>126</v>
      </c>
      <c r="D35" s="136" t="s">
        <v>127</v>
      </c>
      <c r="E35" s="193" t="s">
        <v>128</v>
      </c>
      <c r="F35" s="194">
        <v>13.88</v>
      </c>
      <c r="G35" s="195">
        <v>1</v>
      </c>
    </row>
    <row r="36" spans="1:7" ht="16.5" thickBot="1" x14ac:dyDescent="0.3">
      <c r="A36" s="178">
        <v>37005638</v>
      </c>
      <c r="B36" s="178">
        <v>2018</v>
      </c>
      <c r="C36" s="196" t="s">
        <v>129</v>
      </c>
      <c r="D36" s="136" t="s">
        <v>127</v>
      </c>
      <c r="E36" s="197" t="s">
        <v>130</v>
      </c>
      <c r="F36" s="180">
        <v>11.04</v>
      </c>
      <c r="G36" s="195">
        <v>2</v>
      </c>
    </row>
    <row r="37" spans="1:7" x14ac:dyDescent="0.25">
      <c r="A37" s="15"/>
      <c r="B37" s="15"/>
      <c r="C37" s="15"/>
      <c r="D37" s="15"/>
      <c r="E37" s="189"/>
      <c r="F37" s="15"/>
      <c r="G37" s="15"/>
    </row>
    <row r="38" spans="1:7" ht="15.75" x14ac:dyDescent="0.25">
      <c r="A38" s="65" t="s">
        <v>131</v>
      </c>
      <c r="B38" s="66"/>
      <c r="C38" s="66"/>
      <c r="D38" s="67" t="s">
        <v>28</v>
      </c>
      <c r="E38" s="68"/>
      <c r="F38" s="69" t="s">
        <v>132</v>
      </c>
      <c r="G38" s="15"/>
    </row>
    <row r="39" spans="1:7" x14ac:dyDescent="0.25">
      <c r="A39" t="s">
        <v>133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workbookViewId="0">
      <selection activeCell="I7" sqref="I7"/>
    </sheetView>
  </sheetViews>
  <sheetFormatPr baseColWidth="10" defaultRowHeight="15" x14ac:dyDescent="0.25"/>
  <cols>
    <col min="3" max="3" width="28.28515625" customWidth="1"/>
    <col min="4" max="4" width="28.140625" customWidth="1"/>
    <col min="5" max="5" width="17" customWidth="1"/>
    <col min="6" max="6" width="13.7109375" customWidth="1"/>
    <col min="7" max="7" width="21.85546875" customWidth="1"/>
  </cols>
  <sheetData>
    <row r="2" spans="1:9" x14ac:dyDescent="0.25">
      <c r="A2" s="1"/>
      <c r="B2" s="2" t="s">
        <v>0</v>
      </c>
      <c r="D2" s="3" t="s">
        <v>1</v>
      </c>
      <c r="E2" s="4"/>
      <c r="F2" s="1"/>
      <c r="G2" s="126"/>
    </row>
    <row r="3" spans="1:9" x14ac:dyDescent="0.25">
      <c r="A3" s="1"/>
      <c r="B3" s="2" t="s">
        <v>2</v>
      </c>
      <c r="C3" s="1"/>
      <c r="D3" s="3" t="s">
        <v>3</v>
      </c>
      <c r="E3" s="4"/>
      <c r="F3" s="1"/>
      <c r="G3" s="1"/>
    </row>
    <row r="4" spans="1:9" x14ac:dyDescent="0.25">
      <c r="A4" s="1"/>
      <c r="B4" s="2" t="s">
        <v>4</v>
      </c>
      <c r="C4" s="1"/>
      <c r="D4" s="3" t="s">
        <v>5</v>
      </c>
      <c r="E4" s="4"/>
      <c r="F4" s="1"/>
      <c r="G4" s="1"/>
    </row>
    <row r="5" spans="1:9" x14ac:dyDescent="0.25">
      <c r="A5" s="5"/>
      <c r="B5" s="6" t="s">
        <v>6</v>
      </c>
      <c r="C5" s="1"/>
      <c r="D5" s="3" t="s">
        <v>7</v>
      </c>
      <c r="E5" s="4"/>
      <c r="F5" s="1"/>
      <c r="G5" s="1"/>
    </row>
    <row r="6" spans="1:9" ht="21" x14ac:dyDescent="0.35">
      <c r="A6" s="7"/>
      <c r="B6" s="1"/>
      <c r="C6" s="93"/>
      <c r="D6" s="8" t="s">
        <v>8</v>
      </c>
      <c r="E6" s="9"/>
      <c r="F6" s="10"/>
      <c r="G6" s="1"/>
    </row>
    <row r="7" spans="1:9" ht="20.25" x14ac:dyDescent="0.3">
      <c r="A7" s="198"/>
      <c r="B7" s="199"/>
      <c r="C7" s="200" t="s">
        <v>9</v>
      </c>
      <c r="D7" s="201"/>
      <c r="E7" s="202"/>
      <c r="F7" s="203"/>
      <c r="G7" s="204"/>
      <c r="H7" s="205"/>
      <c r="I7" s="205"/>
    </row>
    <row r="8" spans="1:9" ht="20.25" x14ac:dyDescent="0.3">
      <c r="A8" s="198"/>
      <c r="B8" s="206" t="s">
        <v>134</v>
      </c>
      <c r="C8" s="207"/>
      <c r="D8" s="208"/>
      <c r="E8" s="209"/>
      <c r="F8" s="210"/>
      <c r="G8" s="211"/>
      <c r="H8" s="205"/>
      <c r="I8" s="205"/>
    </row>
    <row r="9" spans="1:9" ht="20.25" x14ac:dyDescent="0.3">
      <c r="A9" s="212" t="s">
        <v>135</v>
      </c>
      <c r="B9" s="211"/>
      <c r="C9" s="200"/>
      <c r="D9" s="201"/>
      <c r="E9" s="202"/>
      <c r="F9" s="203"/>
      <c r="G9" s="211"/>
      <c r="H9" s="205"/>
      <c r="I9" s="205"/>
    </row>
    <row r="10" spans="1:9" ht="20.25" x14ac:dyDescent="0.3">
      <c r="A10" s="211"/>
      <c r="B10" s="213" t="s">
        <v>110</v>
      </c>
      <c r="C10" s="214"/>
      <c r="D10" s="204"/>
      <c r="E10" s="215"/>
      <c r="F10" s="216"/>
      <c r="G10" s="211"/>
      <c r="H10" s="205"/>
      <c r="I10" s="205"/>
    </row>
    <row r="11" spans="1:9" ht="20.25" x14ac:dyDescent="0.3">
      <c r="A11" s="211"/>
      <c r="B11" s="217" t="s">
        <v>136</v>
      </c>
      <c r="C11" s="204"/>
      <c r="D11" s="204"/>
      <c r="E11" s="215"/>
      <c r="F11" s="216"/>
      <c r="G11" s="211"/>
      <c r="H11" s="205"/>
      <c r="I11" s="205"/>
    </row>
    <row r="12" spans="1:9" ht="20.25" x14ac:dyDescent="0.3">
      <c r="A12" s="211"/>
      <c r="B12" s="218" t="s">
        <v>137</v>
      </c>
      <c r="C12" s="219"/>
      <c r="D12" s="219"/>
      <c r="E12" s="220"/>
      <c r="F12" s="212"/>
      <c r="G12" s="211"/>
      <c r="H12" s="205"/>
      <c r="I12" s="205"/>
    </row>
    <row r="13" spans="1:9" ht="20.25" x14ac:dyDescent="0.3">
      <c r="A13" s="211"/>
      <c r="B13" s="218" t="s">
        <v>11</v>
      </c>
      <c r="C13" s="219"/>
      <c r="D13" s="219"/>
      <c r="E13" s="220"/>
      <c r="F13" s="212"/>
      <c r="G13" s="211"/>
      <c r="H13" s="205"/>
      <c r="I13" s="205"/>
    </row>
    <row r="14" spans="1:9" ht="20.25" x14ac:dyDescent="0.3">
      <c r="A14" s="221"/>
      <c r="B14" s="222" t="s">
        <v>12</v>
      </c>
      <c r="C14" s="200"/>
      <c r="D14" s="200"/>
      <c r="E14" s="223"/>
      <c r="F14" s="221"/>
      <c r="G14" s="211"/>
      <c r="H14" s="205"/>
      <c r="I14" s="205"/>
    </row>
    <row r="15" spans="1:9" ht="20.25" x14ac:dyDescent="0.3">
      <c r="A15" s="221"/>
      <c r="B15" s="222" t="s">
        <v>13</v>
      </c>
      <c r="C15" s="200"/>
      <c r="D15" s="200"/>
      <c r="E15" s="224"/>
      <c r="F15" s="221"/>
      <c r="G15" s="221"/>
      <c r="H15" s="205"/>
      <c r="I15" s="205"/>
    </row>
    <row r="16" spans="1:9" ht="20.25" x14ac:dyDescent="0.3">
      <c r="A16" s="225"/>
      <c r="B16" s="222" t="s">
        <v>14</v>
      </c>
      <c r="C16" s="200"/>
      <c r="D16" s="200"/>
      <c r="E16" s="223"/>
      <c r="F16" s="221"/>
      <c r="G16" s="221"/>
      <c r="H16" s="205"/>
      <c r="I16" s="205"/>
    </row>
    <row r="17" spans="1:9" ht="20.25" x14ac:dyDescent="0.3">
      <c r="A17" s="205"/>
      <c r="B17" s="222" t="s">
        <v>15</v>
      </c>
      <c r="C17" s="204"/>
      <c r="D17" s="204"/>
      <c r="E17" s="223"/>
      <c r="F17" s="216"/>
      <c r="G17" s="221"/>
      <c r="H17" s="205"/>
      <c r="I17" s="205"/>
    </row>
    <row r="18" spans="1:9" ht="20.25" x14ac:dyDescent="0.3">
      <c r="A18" s="221"/>
      <c r="B18" s="211" t="s">
        <v>16</v>
      </c>
      <c r="C18" s="200"/>
      <c r="D18" s="200"/>
      <c r="E18" s="223"/>
      <c r="F18" s="221"/>
      <c r="G18" s="226"/>
      <c r="H18" s="205"/>
      <c r="I18" s="205"/>
    </row>
    <row r="19" spans="1:9" ht="21" x14ac:dyDescent="0.35">
      <c r="A19" s="221"/>
      <c r="B19" s="221"/>
      <c r="C19" s="211"/>
      <c r="D19" s="227" t="s">
        <v>65</v>
      </c>
      <c r="E19" s="228"/>
      <c r="F19" s="229"/>
      <c r="G19" s="230"/>
      <c r="H19" s="205"/>
      <c r="I19" s="205"/>
    </row>
    <row r="20" spans="1:9" ht="15.75" x14ac:dyDescent="0.25">
      <c r="A20" s="21"/>
      <c r="B20" s="231"/>
      <c r="C20" s="232"/>
      <c r="D20" s="227" t="s">
        <v>138</v>
      </c>
      <c r="E20" s="233"/>
      <c r="F20" s="56"/>
      <c r="G20" s="234"/>
      <c r="H20" s="205"/>
      <c r="I20" s="205"/>
    </row>
    <row r="21" spans="1:9" ht="15.75" x14ac:dyDescent="0.25">
      <c r="A21" s="21"/>
      <c r="B21" s="231"/>
      <c r="C21" s="226"/>
      <c r="D21" s="235" t="s">
        <v>18</v>
      </c>
      <c r="E21" s="228"/>
      <c r="F21" s="56"/>
      <c r="G21" s="234"/>
      <c r="H21" s="205"/>
      <c r="I21" s="205"/>
    </row>
    <row r="22" spans="1:9" x14ac:dyDescent="0.25">
      <c r="A22" s="21"/>
      <c r="B22" s="231"/>
      <c r="C22" s="226"/>
      <c r="D22" s="205"/>
      <c r="E22" s="236"/>
      <c r="F22" s="237"/>
      <c r="G22" s="234"/>
      <c r="H22" s="205"/>
      <c r="I22" s="205"/>
    </row>
    <row r="23" spans="1:9" ht="31.5" x14ac:dyDescent="0.25">
      <c r="A23" s="238" t="s">
        <v>19</v>
      </c>
      <c r="B23" s="239" t="s">
        <v>20</v>
      </c>
      <c r="C23" s="238" t="s">
        <v>21</v>
      </c>
      <c r="D23" s="239" t="s">
        <v>22</v>
      </c>
      <c r="E23" s="240" t="s">
        <v>23</v>
      </c>
      <c r="F23" s="239" t="s">
        <v>24</v>
      </c>
      <c r="G23" s="234"/>
      <c r="H23" s="205"/>
      <c r="I23" s="205"/>
    </row>
    <row r="24" spans="1:9" ht="15.75" x14ac:dyDescent="0.25">
      <c r="A24" s="241">
        <v>44165</v>
      </c>
      <c r="B24" s="242">
        <v>2018</v>
      </c>
      <c r="C24" s="243" t="s">
        <v>139</v>
      </c>
      <c r="D24" s="71" t="s">
        <v>140</v>
      </c>
      <c r="E24" s="244">
        <f>12.06</f>
        <v>12.06</v>
      </c>
      <c r="F24" s="245">
        <v>1</v>
      </c>
      <c r="G24" s="234"/>
      <c r="H24" s="205"/>
      <c r="I24" s="205"/>
    </row>
    <row r="25" spans="1:9" ht="15.75" x14ac:dyDescent="0.25">
      <c r="A25" s="246">
        <v>38058540</v>
      </c>
      <c r="B25" s="246">
        <v>2016</v>
      </c>
      <c r="C25" s="247" t="s">
        <v>115</v>
      </c>
      <c r="D25" s="71" t="s">
        <v>140</v>
      </c>
      <c r="E25" s="244">
        <f>11.77</f>
        <v>11.77</v>
      </c>
      <c r="F25" s="248">
        <v>2</v>
      </c>
      <c r="G25" s="234"/>
      <c r="H25" s="205"/>
      <c r="I25" s="205"/>
    </row>
    <row r="26" spans="1:9" ht="15.75" x14ac:dyDescent="0.25">
      <c r="A26" s="249">
        <v>37032851</v>
      </c>
      <c r="B26" s="250">
        <v>2018</v>
      </c>
      <c r="C26" s="251" t="s">
        <v>141</v>
      </c>
      <c r="D26" s="71" t="s">
        <v>140</v>
      </c>
      <c r="E26" s="244">
        <f>9.87</f>
        <v>9.8699999999999992</v>
      </c>
      <c r="F26" s="248">
        <f>3</f>
        <v>3</v>
      </c>
      <c r="G26" s="234"/>
      <c r="H26" s="205"/>
      <c r="I26" s="205"/>
    </row>
    <row r="27" spans="1:9" ht="15.75" x14ac:dyDescent="0.25">
      <c r="A27" s="252">
        <v>38061960</v>
      </c>
      <c r="B27" s="246">
        <v>2017</v>
      </c>
      <c r="C27" s="247" t="s">
        <v>142</v>
      </c>
      <c r="D27" s="71" t="s">
        <v>140</v>
      </c>
      <c r="E27" s="244">
        <f>9.54</f>
        <v>9.5399999999999991</v>
      </c>
      <c r="F27" s="248">
        <v>4</v>
      </c>
      <c r="G27" s="234"/>
      <c r="H27" s="205"/>
      <c r="I27" s="205"/>
    </row>
    <row r="28" spans="1:9" ht="15.75" x14ac:dyDescent="0.25">
      <c r="A28" s="249">
        <v>38066315</v>
      </c>
      <c r="B28" s="250">
        <v>2016</v>
      </c>
      <c r="C28" s="247" t="s">
        <v>143</v>
      </c>
      <c r="D28" s="71" t="s">
        <v>144</v>
      </c>
      <c r="E28" s="244">
        <v>9.5299999999999994</v>
      </c>
      <c r="F28" s="248">
        <f>5</f>
        <v>5</v>
      </c>
      <c r="G28" s="234"/>
      <c r="H28" s="205"/>
      <c r="I28" s="205"/>
    </row>
    <row r="29" spans="1:9" ht="15.75" x14ac:dyDescent="0.25">
      <c r="A29" s="246">
        <v>38066437</v>
      </c>
      <c r="B29" s="246">
        <v>2016</v>
      </c>
      <c r="C29" s="247" t="s">
        <v>145</v>
      </c>
      <c r="D29" s="71" t="s">
        <v>140</v>
      </c>
      <c r="E29" s="244">
        <v>8.8800000000000008</v>
      </c>
      <c r="F29" s="248">
        <f>6</f>
        <v>6</v>
      </c>
      <c r="G29" s="234"/>
      <c r="H29" s="205"/>
      <c r="I29" s="205"/>
    </row>
    <row r="30" spans="1:9" ht="15.75" x14ac:dyDescent="0.25">
      <c r="A30" s="246">
        <v>38032837</v>
      </c>
      <c r="B30" s="246">
        <v>2016</v>
      </c>
      <c r="C30" s="247" t="s">
        <v>146</v>
      </c>
      <c r="D30" s="71" t="s">
        <v>140</v>
      </c>
      <c r="E30" s="244">
        <f>8.49</f>
        <v>8.49</v>
      </c>
      <c r="F30" s="248">
        <f>7</f>
        <v>7</v>
      </c>
      <c r="G30" s="234"/>
      <c r="H30" s="205"/>
      <c r="I30" s="205"/>
    </row>
    <row r="31" spans="1:9" ht="15.75" x14ac:dyDescent="0.25">
      <c r="A31" s="253">
        <v>38032468</v>
      </c>
      <c r="B31" s="246">
        <v>2016</v>
      </c>
      <c r="C31" s="254" t="s">
        <v>147</v>
      </c>
      <c r="D31" s="71" t="s">
        <v>144</v>
      </c>
      <c r="E31" s="244">
        <f>8.49</f>
        <v>8.49</v>
      </c>
      <c r="F31" s="248">
        <f>8</f>
        <v>8</v>
      </c>
      <c r="G31" s="234"/>
      <c r="H31" s="205"/>
      <c r="I31" s="205"/>
    </row>
    <row r="32" spans="1:9" x14ac:dyDescent="0.25">
      <c r="A32" s="205"/>
      <c r="B32" s="205"/>
      <c r="C32" s="205"/>
      <c r="D32" s="205"/>
      <c r="E32" s="205"/>
      <c r="F32" s="205"/>
      <c r="G32" s="234"/>
      <c r="H32" s="205"/>
      <c r="I32" s="205"/>
    </row>
    <row r="33" spans="1:9" ht="15.75" x14ac:dyDescent="0.25">
      <c r="A33" s="255"/>
      <c r="B33" s="255"/>
      <c r="C33" s="256"/>
      <c r="D33" s="255"/>
      <c r="E33" s="257"/>
      <c r="F33" s="258"/>
      <c r="G33" s="234"/>
      <c r="H33" s="205"/>
      <c r="I33" s="205"/>
    </row>
    <row r="34" spans="1:9" ht="15.75" x14ac:dyDescent="0.25">
      <c r="A34" s="255"/>
      <c r="B34" s="255"/>
      <c r="C34" s="256"/>
      <c r="D34" s="255"/>
      <c r="E34" s="257"/>
      <c r="F34" s="258"/>
      <c r="G34" s="234"/>
      <c r="H34" s="205"/>
      <c r="I34" s="205"/>
    </row>
    <row r="35" spans="1:9" ht="15.75" x14ac:dyDescent="0.25">
      <c r="A35" s="255"/>
      <c r="B35" s="255"/>
      <c r="C35" s="187" t="s">
        <v>148</v>
      </c>
      <c r="D35" s="205"/>
      <c r="E35" s="257"/>
      <c r="F35" s="205"/>
      <c r="G35" s="234"/>
      <c r="H35" s="205"/>
      <c r="I35" s="205"/>
    </row>
    <row r="36" spans="1:9" x14ac:dyDescent="0.25">
      <c r="A36" s="205"/>
      <c r="B36" s="21"/>
      <c r="C36" s="21"/>
      <c r="D36" s="21"/>
      <c r="E36" s="259"/>
      <c r="F36" s="21"/>
      <c r="G36" s="21"/>
      <c r="H36" s="205"/>
      <c r="I36" s="205"/>
    </row>
    <row r="37" spans="1:9" x14ac:dyDescent="0.25">
      <c r="A37" s="190"/>
      <c r="B37" s="21"/>
      <c r="C37" s="21"/>
      <c r="D37" s="21"/>
      <c r="E37" s="259"/>
      <c r="F37" s="21"/>
      <c r="G37" s="21"/>
      <c r="H37" s="205"/>
      <c r="I37" s="205"/>
    </row>
    <row r="38" spans="1:9" ht="31.5" x14ac:dyDescent="0.25">
      <c r="A38" s="260" t="s">
        <v>19</v>
      </c>
      <c r="B38" s="261" t="s">
        <v>20</v>
      </c>
      <c r="C38" s="260" t="s">
        <v>21</v>
      </c>
      <c r="D38" s="261" t="s">
        <v>22</v>
      </c>
      <c r="E38" s="262" t="s">
        <v>26</v>
      </c>
      <c r="F38" s="261" t="s">
        <v>124</v>
      </c>
      <c r="G38" s="263" t="s">
        <v>125</v>
      </c>
      <c r="H38" s="205"/>
      <c r="I38" s="205"/>
    </row>
    <row r="39" spans="1:9" ht="31.5" customHeight="1" x14ac:dyDescent="0.25">
      <c r="A39" s="264">
        <v>38065595</v>
      </c>
      <c r="B39" s="264">
        <v>2016</v>
      </c>
      <c r="C39" s="265" t="s">
        <v>149</v>
      </c>
      <c r="D39" s="266" t="s">
        <v>150</v>
      </c>
      <c r="E39" s="267" t="s">
        <v>151</v>
      </c>
      <c r="F39" s="264">
        <v>12.97</v>
      </c>
      <c r="G39" s="264">
        <v>1</v>
      </c>
      <c r="H39" s="56"/>
      <c r="I39" s="205"/>
    </row>
    <row r="40" spans="1:9" ht="15.75" x14ac:dyDescent="0.25">
      <c r="A40" s="267">
        <v>3704061</v>
      </c>
      <c r="B40" s="267">
        <v>2016</v>
      </c>
      <c r="C40" s="254" t="s">
        <v>152</v>
      </c>
      <c r="D40" s="71" t="s">
        <v>33</v>
      </c>
      <c r="E40" s="267" t="s">
        <v>151</v>
      </c>
      <c r="F40" s="267">
        <f>11.63</f>
        <v>11.63</v>
      </c>
      <c r="G40" s="268">
        <v>2</v>
      </c>
      <c r="H40" s="56"/>
      <c r="I40" s="205"/>
    </row>
    <row r="41" spans="1:9" ht="15.75" x14ac:dyDescent="0.25">
      <c r="A41" s="71">
        <v>38065609</v>
      </c>
      <c r="B41" s="71">
        <v>2015</v>
      </c>
      <c r="C41" s="247" t="s">
        <v>153</v>
      </c>
      <c r="D41" s="71" t="s">
        <v>154</v>
      </c>
      <c r="E41" s="267" t="s">
        <v>151</v>
      </c>
      <c r="F41" s="269">
        <v>10.4</v>
      </c>
      <c r="G41" s="178">
        <v>3</v>
      </c>
      <c r="H41" s="56"/>
      <c r="I41" s="205"/>
    </row>
    <row r="42" spans="1:9" ht="36.75" customHeight="1" x14ac:dyDescent="0.25">
      <c r="A42" s="268">
        <v>38065578</v>
      </c>
      <c r="B42" s="268">
        <v>2015</v>
      </c>
      <c r="C42" s="270" t="s">
        <v>155</v>
      </c>
      <c r="D42" s="266" t="s">
        <v>156</v>
      </c>
      <c r="E42" s="267" t="s">
        <v>151</v>
      </c>
      <c r="F42" s="268">
        <v>10.210000000000001</v>
      </c>
      <c r="G42" s="268">
        <v>4</v>
      </c>
      <c r="H42" s="56"/>
      <c r="I42" s="205"/>
    </row>
    <row r="43" spans="1:9" ht="15.75" x14ac:dyDescent="0.25">
      <c r="A43" s="71">
        <v>3044200</v>
      </c>
      <c r="B43" s="71">
        <v>2009</v>
      </c>
      <c r="C43" s="247" t="s">
        <v>157</v>
      </c>
      <c r="D43" s="71" t="s">
        <v>158</v>
      </c>
      <c r="E43" s="271" t="s">
        <v>159</v>
      </c>
      <c r="F43" s="269">
        <f>10</f>
        <v>10</v>
      </c>
      <c r="G43" s="178">
        <v>5</v>
      </c>
      <c r="H43" s="56"/>
      <c r="I43" s="205"/>
    </row>
    <row r="44" spans="1:9" x14ac:dyDescent="0.25">
      <c r="A44" s="205"/>
      <c r="B44" s="205"/>
      <c r="C44" s="205"/>
      <c r="D44" s="205"/>
      <c r="E44" s="205"/>
      <c r="F44" s="205"/>
      <c r="G44" s="205"/>
      <c r="H44" s="205"/>
      <c r="I44" s="205"/>
    </row>
    <row r="45" spans="1:9" ht="15.75" x14ac:dyDescent="0.25">
      <c r="A45" s="272" t="s">
        <v>27</v>
      </c>
      <c r="B45" s="273"/>
      <c r="C45" s="273"/>
      <c r="D45" s="274" t="s">
        <v>28</v>
      </c>
      <c r="E45" s="236"/>
      <c r="F45" s="275" t="s">
        <v>132</v>
      </c>
      <c r="G45" s="21"/>
      <c r="H45" s="205"/>
      <c r="I45" s="205"/>
    </row>
    <row r="46" spans="1:9" x14ac:dyDescent="0.25">
      <c r="A46" s="205"/>
      <c r="B46" s="205"/>
      <c r="C46" s="205"/>
      <c r="D46" s="205"/>
      <c r="E46" s="205"/>
      <c r="F46" s="205"/>
      <c r="G46" s="205"/>
      <c r="H46" s="205"/>
      <c r="I46" s="205"/>
    </row>
    <row r="47" spans="1:9" x14ac:dyDescent="0.25">
      <c r="A47" s="57" t="s">
        <v>160</v>
      </c>
      <c r="B47" s="205"/>
      <c r="C47" s="205"/>
      <c r="D47" s="205"/>
      <c r="E47" s="205"/>
      <c r="F47" s="205"/>
      <c r="G47" s="205"/>
      <c r="H47" s="205"/>
      <c r="I47" s="205"/>
    </row>
    <row r="48" spans="1:9" x14ac:dyDescent="0.25">
      <c r="A48" s="205"/>
      <c r="B48" s="205"/>
      <c r="C48" s="205"/>
      <c r="D48" s="205"/>
      <c r="E48" s="205"/>
      <c r="F48" s="205"/>
      <c r="G48" s="20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opLeftCell="A31" zoomScale="90" zoomScaleNormal="90" workbookViewId="0">
      <selection activeCell="K43" sqref="K43"/>
    </sheetView>
  </sheetViews>
  <sheetFormatPr baseColWidth="10" defaultRowHeight="15" x14ac:dyDescent="0.25"/>
  <cols>
    <col min="1" max="1" width="14.5703125" customWidth="1"/>
    <col min="3" max="3" width="38.85546875" customWidth="1"/>
    <col min="4" max="4" width="24" customWidth="1"/>
    <col min="5" max="5" width="23.85546875" customWidth="1"/>
    <col min="6" max="6" width="16.5703125" customWidth="1"/>
    <col min="7" max="7" width="13.7109375" customWidth="1"/>
  </cols>
  <sheetData>
    <row r="2" spans="1:8" x14ac:dyDescent="0.25">
      <c r="A2" s="1"/>
      <c r="B2" s="2" t="s">
        <v>0</v>
      </c>
      <c r="D2" s="3" t="s">
        <v>1</v>
      </c>
      <c r="E2" s="4"/>
      <c r="F2" s="1"/>
      <c r="G2" s="126"/>
    </row>
    <row r="3" spans="1:8" x14ac:dyDescent="0.25">
      <c r="A3" s="1"/>
      <c r="B3" s="2" t="s">
        <v>2</v>
      </c>
      <c r="C3" s="1"/>
      <c r="D3" s="3" t="s">
        <v>3</v>
      </c>
      <c r="E3" s="4"/>
      <c r="F3" s="1"/>
      <c r="G3" s="1"/>
    </row>
    <row r="4" spans="1:8" x14ac:dyDescent="0.25">
      <c r="A4" s="1"/>
      <c r="B4" s="2" t="s">
        <v>4</v>
      </c>
      <c r="C4" s="1"/>
      <c r="D4" s="3" t="s">
        <v>5</v>
      </c>
      <c r="E4" s="4"/>
      <c r="F4" s="1"/>
      <c r="G4" s="1"/>
    </row>
    <row r="5" spans="1:8" x14ac:dyDescent="0.25">
      <c r="A5" s="5"/>
      <c r="B5" s="6" t="s">
        <v>6</v>
      </c>
      <c r="C5" s="1"/>
      <c r="D5" s="3" t="s">
        <v>7</v>
      </c>
      <c r="E5" s="4"/>
      <c r="F5" s="1"/>
      <c r="G5" s="1"/>
    </row>
    <row r="6" spans="1:8" ht="21" x14ac:dyDescent="0.35">
      <c r="A6" s="7"/>
      <c r="B6" s="1"/>
      <c r="C6" s="93"/>
      <c r="D6" s="8" t="s">
        <v>8</v>
      </c>
      <c r="E6" s="9"/>
      <c r="F6" s="10"/>
      <c r="G6" s="1"/>
    </row>
    <row r="7" spans="1:8" ht="20.25" x14ac:dyDescent="0.3">
      <c r="A7" s="198"/>
      <c r="B7" s="199"/>
      <c r="C7" s="200" t="s">
        <v>9</v>
      </c>
      <c r="D7" s="201"/>
      <c r="E7" s="202"/>
      <c r="F7" s="203"/>
      <c r="G7" s="204"/>
      <c r="H7" s="205"/>
    </row>
    <row r="8" spans="1:8" ht="20.25" x14ac:dyDescent="0.3">
      <c r="A8" s="198"/>
      <c r="B8" s="206" t="s">
        <v>161</v>
      </c>
      <c r="C8" s="207"/>
      <c r="D8" s="208"/>
      <c r="E8" s="209"/>
      <c r="F8" s="210"/>
      <c r="G8" s="211"/>
      <c r="H8" s="205"/>
    </row>
    <row r="9" spans="1:8" ht="20.25" x14ac:dyDescent="0.3">
      <c r="B9" s="276" t="s">
        <v>53</v>
      </c>
      <c r="C9" s="200"/>
      <c r="D9" s="201"/>
      <c r="E9" s="202"/>
      <c r="F9" s="203"/>
      <c r="G9" s="211"/>
      <c r="H9" s="205"/>
    </row>
    <row r="10" spans="1:8" ht="20.25" x14ac:dyDescent="0.3">
      <c r="A10" s="211"/>
      <c r="B10" s="213" t="s">
        <v>110</v>
      </c>
      <c r="C10" s="214"/>
      <c r="D10" s="204"/>
      <c r="E10" s="215"/>
      <c r="F10" s="216"/>
      <c r="G10" s="211"/>
      <c r="H10" s="205"/>
    </row>
    <row r="11" spans="1:8" ht="20.25" x14ac:dyDescent="0.3">
      <c r="A11" s="211"/>
      <c r="B11" s="217" t="s">
        <v>136</v>
      </c>
      <c r="C11" s="204"/>
      <c r="D11" s="204"/>
      <c r="E11" s="215"/>
      <c r="F11" s="216"/>
      <c r="G11" s="211"/>
      <c r="H11" s="205"/>
    </row>
    <row r="12" spans="1:8" ht="20.25" x14ac:dyDescent="0.3">
      <c r="A12" s="211"/>
      <c r="B12" s="218" t="s">
        <v>162</v>
      </c>
      <c r="C12" s="219"/>
      <c r="D12" s="219"/>
      <c r="E12" s="220"/>
      <c r="F12" s="212"/>
      <c r="G12" s="211"/>
      <c r="H12" s="205"/>
    </row>
    <row r="13" spans="1:8" ht="20.25" x14ac:dyDescent="0.3">
      <c r="A13" s="211"/>
      <c r="B13" s="218" t="s">
        <v>11</v>
      </c>
      <c r="C13" s="219"/>
      <c r="D13" s="219"/>
      <c r="E13" s="220"/>
      <c r="F13" s="212"/>
      <c r="G13" s="211"/>
      <c r="H13" s="205"/>
    </row>
    <row r="14" spans="1:8" ht="20.25" x14ac:dyDescent="0.3">
      <c r="A14" s="221"/>
      <c r="B14" s="222" t="s">
        <v>12</v>
      </c>
      <c r="C14" s="200"/>
      <c r="D14" s="200"/>
      <c r="E14" s="223"/>
      <c r="F14" s="221"/>
      <c r="G14" s="211"/>
      <c r="H14" s="205"/>
    </row>
    <row r="15" spans="1:8" ht="20.25" x14ac:dyDescent="0.3">
      <c r="A15" s="221"/>
      <c r="B15" s="222" t="s">
        <v>13</v>
      </c>
      <c r="C15" s="200"/>
      <c r="D15" s="200"/>
      <c r="E15" s="224"/>
      <c r="F15" s="221"/>
      <c r="G15" s="221"/>
      <c r="H15" s="205"/>
    </row>
    <row r="16" spans="1:8" ht="20.25" x14ac:dyDescent="0.3">
      <c r="A16" s="225"/>
      <c r="B16" s="222" t="s">
        <v>14</v>
      </c>
      <c r="C16" s="200"/>
      <c r="D16" s="200"/>
      <c r="E16" s="223"/>
      <c r="F16" s="221"/>
      <c r="G16" s="221"/>
      <c r="H16" s="205"/>
    </row>
    <row r="17" spans="1:8" ht="20.25" x14ac:dyDescent="0.3">
      <c r="A17" s="205"/>
      <c r="B17" s="222" t="s">
        <v>15</v>
      </c>
      <c r="C17" s="204"/>
      <c r="D17" s="204"/>
      <c r="E17" s="223"/>
      <c r="F17" s="216"/>
      <c r="G17" s="221"/>
      <c r="H17" s="205"/>
    </row>
    <row r="18" spans="1:8" ht="20.25" x14ac:dyDescent="0.3">
      <c r="A18" s="221"/>
      <c r="B18" s="211" t="s">
        <v>16</v>
      </c>
      <c r="C18" s="200"/>
      <c r="D18" s="200"/>
      <c r="E18" s="223"/>
      <c r="F18" s="221"/>
      <c r="G18" s="226"/>
      <c r="H18" s="205"/>
    </row>
    <row r="19" spans="1:8" ht="21" x14ac:dyDescent="0.35">
      <c r="A19" s="221"/>
      <c r="B19" s="221"/>
      <c r="C19" s="211"/>
      <c r="D19" s="227" t="s">
        <v>65</v>
      </c>
      <c r="E19" s="228"/>
      <c r="F19" s="229"/>
      <c r="G19" s="230"/>
      <c r="H19" s="205"/>
    </row>
    <row r="20" spans="1:8" ht="15.75" x14ac:dyDescent="0.25">
      <c r="A20" s="21"/>
      <c r="B20" s="231"/>
      <c r="C20" s="232"/>
      <c r="D20" s="227" t="s">
        <v>163</v>
      </c>
      <c r="E20" s="233"/>
      <c r="F20" s="56"/>
      <c r="G20" s="234"/>
      <c r="H20" s="205"/>
    </row>
    <row r="21" spans="1:8" ht="15.75" x14ac:dyDescent="0.25">
      <c r="A21" s="21"/>
      <c r="B21" s="231"/>
      <c r="C21" s="226"/>
      <c r="D21" s="235" t="s">
        <v>18</v>
      </c>
      <c r="E21" s="228"/>
      <c r="F21" s="56"/>
      <c r="G21" s="234"/>
      <c r="H21" s="205"/>
    </row>
    <row r="22" spans="1:8" x14ac:dyDescent="0.25">
      <c r="A22" s="21"/>
      <c r="B22" s="231"/>
      <c r="C22" s="226"/>
      <c r="D22" s="205"/>
      <c r="E22" s="236"/>
      <c r="F22" s="237"/>
      <c r="G22" s="234"/>
      <c r="H22" s="205"/>
    </row>
    <row r="23" spans="1:8" ht="15.75" x14ac:dyDescent="0.25">
      <c r="A23" s="238" t="s">
        <v>19</v>
      </c>
      <c r="B23" s="239" t="s">
        <v>20</v>
      </c>
      <c r="C23" s="238" t="s">
        <v>21</v>
      </c>
      <c r="D23" s="239" t="s">
        <v>22</v>
      </c>
      <c r="E23" s="240" t="s">
        <v>23</v>
      </c>
      <c r="F23" s="239" t="s">
        <v>24</v>
      </c>
      <c r="G23" s="234"/>
      <c r="H23" s="205"/>
    </row>
    <row r="24" spans="1:8" ht="15.75" x14ac:dyDescent="0.25">
      <c r="A24" s="250">
        <v>37045891</v>
      </c>
      <c r="B24" s="242">
        <v>2018</v>
      </c>
      <c r="C24" s="197" t="s">
        <v>164</v>
      </c>
      <c r="D24" s="71" t="s">
        <v>165</v>
      </c>
      <c r="E24" s="197" t="s">
        <v>166</v>
      </c>
      <c r="F24" s="245">
        <v>1</v>
      </c>
      <c r="G24" s="234"/>
      <c r="H24" s="205"/>
    </row>
    <row r="25" spans="1:8" ht="15.75" x14ac:dyDescent="0.25">
      <c r="A25" s="246">
        <v>38058144</v>
      </c>
      <c r="B25" s="246">
        <v>2018</v>
      </c>
      <c r="C25" s="197" t="s">
        <v>167</v>
      </c>
      <c r="D25" s="71" t="s">
        <v>165</v>
      </c>
      <c r="E25" s="197" t="s">
        <v>168</v>
      </c>
      <c r="F25" s="248">
        <v>2</v>
      </c>
      <c r="G25" s="234"/>
      <c r="H25" s="205"/>
    </row>
    <row r="26" spans="1:8" ht="15.75" x14ac:dyDescent="0.25">
      <c r="A26" s="277">
        <v>38059931</v>
      </c>
      <c r="B26" s="250">
        <v>2018</v>
      </c>
      <c r="C26" s="197" t="s">
        <v>169</v>
      </c>
      <c r="D26" s="71" t="s">
        <v>165</v>
      </c>
      <c r="E26" s="197" t="s">
        <v>170</v>
      </c>
      <c r="F26" s="248">
        <v>3</v>
      </c>
      <c r="G26" s="234"/>
      <c r="H26" s="205"/>
    </row>
    <row r="27" spans="1:8" ht="15.75" x14ac:dyDescent="0.25">
      <c r="A27" s="242">
        <v>38059910</v>
      </c>
      <c r="B27" s="246">
        <v>2018</v>
      </c>
      <c r="C27" s="197" t="s">
        <v>171</v>
      </c>
      <c r="D27" s="71" t="s">
        <v>165</v>
      </c>
      <c r="E27" s="197" t="s">
        <v>172</v>
      </c>
      <c r="F27" s="248">
        <v>4</v>
      </c>
      <c r="G27" s="234"/>
      <c r="H27" s="205"/>
    </row>
    <row r="28" spans="1:8" ht="39.75" customHeight="1" x14ac:dyDescent="0.25">
      <c r="A28" s="277">
        <v>38060849</v>
      </c>
      <c r="B28" s="250">
        <v>2017</v>
      </c>
      <c r="C28" s="197" t="s">
        <v>173</v>
      </c>
      <c r="D28" s="71" t="s">
        <v>165</v>
      </c>
      <c r="E28" s="197" t="s">
        <v>174</v>
      </c>
      <c r="F28" s="248">
        <v>5</v>
      </c>
      <c r="G28" s="234"/>
      <c r="H28" s="205"/>
    </row>
    <row r="29" spans="1:8" ht="15.75" x14ac:dyDescent="0.25">
      <c r="A29" s="246">
        <v>37032851</v>
      </c>
      <c r="B29" s="246">
        <v>2018</v>
      </c>
      <c r="C29" s="197" t="s">
        <v>175</v>
      </c>
      <c r="D29" s="71" t="s">
        <v>165</v>
      </c>
      <c r="E29" s="197" t="s">
        <v>176</v>
      </c>
      <c r="F29" s="248">
        <v>6</v>
      </c>
      <c r="G29" s="234"/>
      <c r="H29" s="205"/>
    </row>
    <row r="30" spans="1:8" ht="15.75" x14ac:dyDescent="0.25">
      <c r="A30" s="268">
        <v>38062085</v>
      </c>
      <c r="B30" s="268">
        <v>2017</v>
      </c>
      <c r="C30" s="197" t="s">
        <v>177</v>
      </c>
      <c r="D30" s="71" t="s">
        <v>165</v>
      </c>
      <c r="E30" s="197" t="s">
        <v>178</v>
      </c>
      <c r="F30" s="268">
        <v>7</v>
      </c>
      <c r="G30" s="234"/>
      <c r="H30" s="205"/>
    </row>
    <row r="31" spans="1:8" ht="15.75" x14ac:dyDescent="0.25">
      <c r="A31" s="242">
        <v>38066448</v>
      </c>
      <c r="B31" s="246">
        <v>2016</v>
      </c>
      <c r="C31" s="197" t="s">
        <v>179</v>
      </c>
      <c r="D31" s="71" t="s">
        <v>165</v>
      </c>
      <c r="E31" s="197" t="s">
        <v>180</v>
      </c>
      <c r="F31" s="248">
        <v>8</v>
      </c>
      <c r="G31" s="234"/>
      <c r="H31" s="205"/>
    </row>
    <row r="32" spans="1:8" ht="15.75" x14ac:dyDescent="0.25">
      <c r="A32" s="246">
        <v>38060849</v>
      </c>
      <c r="B32" s="246">
        <v>2018</v>
      </c>
      <c r="C32" s="197" t="s">
        <v>181</v>
      </c>
      <c r="D32" s="71" t="s">
        <v>165</v>
      </c>
      <c r="E32" s="197" t="s">
        <v>182</v>
      </c>
      <c r="F32" s="248">
        <v>9</v>
      </c>
      <c r="G32" s="234"/>
      <c r="H32" s="205"/>
    </row>
    <row r="33" spans="1:8" x14ac:dyDescent="0.25">
      <c r="H33" s="205"/>
    </row>
    <row r="34" spans="1:8" ht="15.75" x14ac:dyDescent="0.25">
      <c r="A34" s="255"/>
      <c r="B34" s="255"/>
      <c r="C34" s="256"/>
      <c r="D34" s="255"/>
      <c r="E34" s="257"/>
      <c r="F34" s="258"/>
      <c r="G34" s="234"/>
      <c r="H34" s="205"/>
    </row>
    <row r="35" spans="1:8" ht="15.75" x14ac:dyDescent="0.25">
      <c r="A35" s="255"/>
      <c r="B35" s="255"/>
      <c r="C35" s="187" t="s">
        <v>183</v>
      </c>
      <c r="D35" s="205"/>
      <c r="E35" s="257"/>
      <c r="F35" s="205"/>
      <c r="G35" s="234"/>
      <c r="H35" s="205"/>
    </row>
    <row r="36" spans="1:8" x14ac:dyDescent="0.25">
      <c r="A36" s="205"/>
      <c r="B36" s="21"/>
      <c r="C36" s="21"/>
      <c r="D36" s="21"/>
      <c r="E36" s="259"/>
      <c r="F36" s="21"/>
      <c r="G36" s="21"/>
      <c r="H36" s="205"/>
    </row>
    <row r="37" spans="1:8" x14ac:dyDescent="0.25">
      <c r="A37" s="190"/>
      <c r="B37" s="21"/>
      <c r="C37" s="21"/>
      <c r="D37" s="21"/>
      <c r="E37" s="259"/>
      <c r="F37" s="21"/>
      <c r="G37" s="21"/>
      <c r="H37" s="205"/>
    </row>
    <row r="38" spans="1:8" ht="31.5" x14ac:dyDescent="0.25">
      <c r="A38" s="260" t="s">
        <v>19</v>
      </c>
      <c r="B38" s="261" t="s">
        <v>20</v>
      </c>
      <c r="C38" s="260" t="s">
        <v>21</v>
      </c>
      <c r="D38" s="261" t="s">
        <v>22</v>
      </c>
      <c r="E38" s="240" t="s">
        <v>26</v>
      </c>
      <c r="F38" s="261" t="s">
        <v>124</v>
      </c>
      <c r="G38" s="263" t="s">
        <v>125</v>
      </c>
      <c r="H38" s="205"/>
    </row>
    <row r="39" spans="1:8" ht="15.75" x14ac:dyDescent="0.25">
      <c r="A39" s="278">
        <v>8197</v>
      </c>
      <c r="B39" s="278">
        <v>2002</v>
      </c>
      <c r="C39" s="279" t="s">
        <v>184</v>
      </c>
      <c r="D39" s="280" t="s">
        <v>185</v>
      </c>
      <c r="E39" s="281" t="s">
        <v>186</v>
      </c>
      <c r="F39" s="282">
        <v>10.46</v>
      </c>
      <c r="G39" s="283">
        <v>1</v>
      </c>
      <c r="H39" s="205"/>
    </row>
    <row r="40" spans="1:8" ht="31.5" x14ac:dyDescent="0.25">
      <c r="A40" s="71">
        <v>37037142</v>
      </c>
      <c r="B40" s="71">
        <v>2016</v>
      </c>
      <c r="C40" s="284" t="s">
        <v>187</v>
      </c>
      <c r="D40" s="266" t="s">
        <v>188</v>
      </c>
      <c r="E40" s="244" t="s">
        <v>189</v>
      </c>
      <c r="F40" s="269">
        <v>9.5</v>
      </c>
      <c r="G40" s="268">
        <v>2</v>
      </c>
      <c r="H40" s="205"/>
    </row>
    <row r="41" spans="1:8" x14ac:dyDescent="0.25">
      <c r="H41" s="205"/>
    </row>
    <row r="42" spans="1:8" x14ac:dyDescent="0.25">
      <c r="D42" s="285" t="s">
        <v>190</v>
      </c>
      <c r="H42" s="205"/>
    </row>
    <row r="43" spans="1:8" x14ac:dyDescent="0.25">
      <c r="H43" s="205"/>
    </row>
    <row r="44" spans="1:8" ht="31.5" x14ac:dyDescent="0.25">
      <c r="A44" s="260" t="s">
        <v>19</v>
      </c>
      <c r="B44" s="261" t="s">
        <v>20</v>
      </c>
      <c r="C44" s="260" t="s">
        <v>21</v>
      </c>
      <c r="D44" s="261" t="s">
        <v>22</v>
      </c>
      <c r="E44" s="240" t="s">
        <v>26</v>
      </c>
      <c r="F44" s="261" t="s">
        <v>124</v>
      </c>
      <c r="G44" s="263" t="s">
        <v>125</v>
      </c>
      <c r="H44" s="205"/>
    </row>
    <row r="45" spans="1:8" ht="40.5" customHeight="1" x14ac:dyDescent="0.25">
      <c r="A45" s="267">
        <v>31002928</v>
      </c>
      <c r="B45" s="149">
        <v>2017</v>
      </c>
      <c r="C45" s="286" t="s">
        <v>191</v>
      </c>
      <c r="D45" s="71" t="s">
        <v>33</v>
      </c>
      <c r="E45" s="287" t="s">
        <v>192</v>
      </c>
      <c r="F45" s="267">
        <v>10.72</v>
      </c>
      <c r="G45" s="267">
        <v>1</v>
      </c>
      <c r="H45" s="205"/>
    </row>
    <row r="46" spans="1:8" ht="33.75" customHeight="1" x14ac:dyDescent="0.25">
      <c r="A46" s="71">
        <v>31003232</v>
      </c>
      <c r="B46" s="71">
        <v>2017</v>
      </c>
      <c r="C46" s="286" t="s">
        <v>193</v>
      </c>
      <c r="D46" s="267" t="s">
        <v>33</v>
      </c>
      <c r="E46" s="287" t="s">
        <v>192</v>
      </c>
      <c r="F46" s="269">
        <v>10.49</v>
      </c>
      <c r="G46" s="178">
        <v>2</v>
      </c>
    </row>
    <row r="47" spans="1:8" x14ac:dyDescent="0.25">
      <c r="A47" s="205"/>
      <c r="B47" s="205"/>
      <c r="C47" s="205"/>
      <c r="D47" s="205"/>
      <c r="E47" s="205"/>
      <c r="F47" s="205"/>
      <c r="G47" s="205"/>
    </row>
    <row r="49" spans="1:6" ht="15.75" x14ac:dyDescent="0.25">
      <c r="A49" s="272" t="s">
        <v>27</v>
      </c>
      <c r="B49" s="273"/>
      <c r="C49" s="273"/>
      <c r="D49" s="274" t="s">
        <v>28</v>
      </c>
      <c r="E49" s="236"/>
      <c r="F49" s="275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Master 1 GL</vt:lpstr>
      <vt:lpstr>Master 2 GL</vt:lpstr>
      <vt:lpstr>Master 1 GBS</vt:lpstr>
      <vt:lpstr>Master 2 GBS</vt:lpstr>
      <vt:lpstr>Master 1 Hydrogéologie</vt:lpstr>
      <vt:lpstr>Master 1 RG</vt:lpstr>
      <vt:lpstr>Master HRE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géologie</dc:creator>
  <cp:lastModifiedBy>Khireddine F T</cp:lastModifiedBy>
  <cp:lastPrinted>2021-10-06T13:44:28Z</cp:lastPrinted>
  <dcterms:created xsi:type="dcterms:W3CDTF">2021-09-27T11:11:26Z</dcterms:created>
  <dcterms:modified xsi:type="dcterms:W3CDTF">2021-10-08T22:08:40Z</dcterms:modified>
</cp:coreProperties>
</file>